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pro-dc01\doc$\naguilar\My Documents\"/>
    </mc:Choice>
  </mc:AlternateContent>
  <bookViews>
    <workbookView xWindow="0" yWindow="0" windowWidth="20490" windowHeight="7710" activeTab="3"/>
  </bookViews>
  <sheets>
    <sheet name="Informacion del Trámite" sheetId="10" r:id="rId1"/>
    <sheet name="I parte" sheetId="3" r:id="rId2"/>
    <sheet name="II parte" sheetId="7" r:id="rId3"/>
    <sheet name="seguimiento I SEM"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E6" i="9" l="1"/>
  <c r="F9" i="7" l="1"/>
  <c r="C72" i="7" l="1"/>
  <c r="C69" i="7"/>
  <c r="C30" i="7"/>
  <c r="C27" i="7"/>
  <c r="C67" i="7"/>
  <c r="C25" i="7"/>
  <c r="C23" i="7"/>
  <c r="C20" i="7"/>
  <c r="C18" i="7"/>
  <c r="F11" i="7" l="1"/>
  <c r="F12" i="7"/>
  <c r="F13" i="7"/>
  <c r="F14" i="7"/>
  <c r="F15" i="7"/>
  <c r="F16" i="7"/>
  <c r="F18" i="7"/>
  <c r="F19" i="7"/>
  <c r="F20" i="7"/>
  <c r="F21" i="7"/>
  <c r="F22" i="7"/>
  <c r="F23" i="7"/>
  <c r="F25" i="7"/>
  <c r="F26" i="7"/>
  <c r="F27" i="7"/>
  <c r="F28" i="7"/>
  <c r="F29" i="7"/>
  <c r="F30" i="7"/>
  <c r="F32" i="7"/>
  <c r="F33" i="7"/>
  <c r="F34" i="7"/>
  <c r="F35" i="7"/>
  <c r="F36" i="7"/>
  <c r="F37" i="7"/>
  <c r="F39" i="7"/>
  <c r="F40" i="7"/>
  <c r="F41" i="7"/>
  <c r="F42" i="7"/>
  <c r="F43" i="7"/>
  <c r="F44" i="7"/>
  <c r="F46" i="7"/>
  <c r="F47" i="7"/>
  <c r="F48" i="7"/>
  <c r="F49" i="7"/>
  <c r="F50" i="7"/>
  <c r="F51" i="7"/>
  <c r="F53" i="7"/>
  <c r="F54" i="7"/>
  <c r="F55" i="7"/>
  <c r="F56" i="7"/>
  <c r="F57" i="7"/>
  <c r="F58" i="7"/>
  <c r="F60" i="7"/>
  <c r="F61" i="7"/>
  <c r="F62" i="7"/>
  <c r="F63" i="7"/>
  <c r="F64" i="7"/>
  <c r="F65" i="7"/>
  <c r="F67" i="7"/>
  <c r="F68" i="7"/>
  <c r="F69" i="7"/>
  <c r="F70" i="7"/>
  <c r="F71" i="7"/>
  <c r="F72" i="7"/>
  <c r="F74" i="7"/>
  <c r="F75" i="7"/>
  <c r="F76" i="7"/>
  <c r="F77" i="7"/>
  <c r="F78" i="7"/>
  <c r="F79" i="7"/>
  <c r="F81" i="7"/>
  <c r="F82" i="7"/>
  <c r="F83" i="7"/>
  <c r="F84" i="7"/>
  <c r="F85" i="7"/>
  <c r="F86" i="7"/>
  <c r="F88" i="7"/>
  <c r="F89" i="7"/>
  <c r="F90" i="7"/>
  <c r="F91" i="7"/>
  <c r="F92" i="7"/>
  <c r="F93" i="7"/>
  <c r="D16" i="3" l="1"/>
  <c r="G9" i="7"/>
</calcChain>
</file>

<file path=xl/sharedStrings.xml><?xml version="1.0" encoding="utf-8"?>
<sst xmlns="http://schemas.openxmlformats.org/spreadsheetml/2006/main" count="277" uniqueCount="179">
  <si>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</si>
  <si>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</si>
  <si>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</si>
  <si>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</si>
  <si>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</si>
  <si>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</si>
  <si>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</si>
  <si>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</si>
  <si>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</si>
  <si>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</si>
  <si>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</si>
  <si>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</si>
  <si>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</si>
  <si>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</si>
  <si>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</si>
  <si>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</si>
  <si>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</si>
  <si>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</si>
  <si>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</si>
  <si>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</si>
  <si>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</si>
  <si>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</si>
  <si>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</si>
  <si>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</si>
  <si>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</si>
  <si>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</si>
  <si>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</si>
  <si>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</si>
  <si>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</si>
  <si>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</si>
  <si>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</si>
  <si>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</si>
  <si>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</si>
  <si>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</si>
  <si>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</si>
  <si>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</si>
  <si>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</si>
  <si>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</si>
  <si>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</si>
  <si>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</si>
  <si>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</si>
  <si>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</si>
  <si>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</si>
  <si>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¿EXISTEN ALERTAS QUE REQUIERAN LA COLABORACIÓN DEL MEIC O DEL CONSEJO PRESIDENCIAL DE GOBIERNO?</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</si>
  <si>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</si>
  <si>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</si>
  <si>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</si>
  <si>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</si>
  <si>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</si>
  <si>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</si>
  <si>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</si>
  <si>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</si>
  <si>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</si>
  <si>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Dirección de Ventanilla Única de Comercio Exterior</t>
  </si>
  <si>
    <t>Marvin Salas</t>
  </si>
  <si>
    <t>msalas@procomer.com</t>
  </si>
  <si>
    <t>2505-4700</t>
  </si>
  <si>
    <t>http://www.procomer.com/es/notas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</si>
  <si>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</si>
  <si>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Artículo 8, inciso c) de la Ley de creación de la Promotora del Comercio Exterior de Costa Rica, Ley N° 7638; así como el Reglamento del Sistema de Ventanilla Única de Comercio Exterior, Decreto Ejecutivo N° 33452 del 15 de junio del 2016, publicado en el diario oficial La Gaceta N° 235 del 07 de diciembre del 2007.</t>
  </si>
  <si>
    <t>PROCOMER, tiene dentro de sus funciones la administración del Sistema de Ventanilla Única de Comercio Exterior, cuyo objetivo es centralizar y agilizar los trámites de importación y exportación. Bajo ese orden de ideas, el sistema electrónico para la confección de solicitudes de permisos de importación y exportación es una herramienta web que PROCOMER pone a disposición del sector comercio exterior de forma gratuita, no obstante los permisos y autorizaciones que se emiten dentro del sistema son otorgadas por las Instituciones competentes</t>
  </si>
  <si>
    <t>No existen costos idenfiticados para el usuario</t>
  </si>
  <si>
    <t xml:space="preserve">-Carta de Solicitud del Sistema, Firmada por el representante legal.
-Personería Jurídica.
-Fotocopia de los documentos de identificación. </t>
  </si>
  <si>
    <t>1 día a partir de recibida la solicitud.</t>
  </si>
  <si>
    <t>Indefinida.</t>
  </si>
  <si>
    <r>
      <t xml:space="preserve">FUENTE: </t>
    </r>
    <r>
      <rPr>
        <sz val="10"/>
        <rFont val="Arial"/>
        <family val="2"/>
      </rPr>
      <t>Mejora identificada por la Dirección de Ventanilla Única.</t>
    </r>
  </si>
  <si>
    <t>De acuerdo con lo programado (    )</t>
  </si>
  <si>
    <t>Sistema electrónico para la confección de solicitudes de Permisos de Exportación e Importación.</t>
  </si>
  <si>
    <r>
      <rPr>
        <b/>
        <sz val="10"/>
        <rFont val="Arial"/>
        <family val="2"/>
      </rPr>
      <t>TRÁMITE O SERVICIO:</t>
    </r>
    <r>
      <rPr>
        <sz val="10"/>
        <rFont val="Arial"/>
        <family val="2"/>
      </rPr>
      <t xml:space="preserve"> Sistema electrónico para la confección de solicitudes de Permisos de Exportación e Importación.</t>
    </r>
  </si>
  <si>
    <t xml:space="preserve">* Política cero papel.
* Trazabilidad de procesos.
* Aplicación de mecanismos de seguridad como lo es la firma digital.
*Aprovechamiento de la plataforma de pagos electrónicos SINPE.
* Reducción de la huella de Carbono.
* Reducción de costos al sector comercio exterior
</t>
  </si>
  <si>
    <r>
      <t>LIDER</t>
    </r>
    <r>
      <rPr>
        <sz val="10"/>
        <rFont val="Arial"/>
        <family val="2"/>
      </rPr>
      <t>: Dirección de Ventanilla Única</t>
    </r>
  </si>
  <si>
    <r>
      <t xml:space="preserve">REQUERIMIENTO EN RECURSOS:
</t>
    </r>
    <r>
      <rPr>
        <sz val="10"/>
        <rFont val="Arial"/>
        <family val="2"/>
      </rPr>
      <t xml:space="preserve">-Se destina un total de cuatro profesionales en Tecnologias de Informacion para las labores de desarrollo y pruebas del software.
-Adicionalmente se destinan dieciseis funcionarios de la Direccion de Ventanilla Unica, durante los procesos, pruebas de aceptación, capacitacion a usuarios internos y externos, proceso de implementación y soporte. </t>
    </r>
  </si>
  <si>
    <t>Ejecución de fase de pruebas delas Notas Técnicas</t>
  </si>
  <si>
    <t>Revisión y Aceptación de procesos por parte de la institución INCOPESCA para la NT 68</t>
  </si>
  <si>
    <t>Capacitación a los funcionarios de la institución NT 68</t>
  </si>
  <si>
    <t>Instalación y ejecución de pruebas en entorno de producción  de la NT 68</t>
  </si>
  <si>
    <t xml:space="preserve"> Capacitación a usuarios externos de la NT 68</t>
  </si>
  <si>
    <t>Coordinación con la Institución INCOPESCA para la implementación correspondiente</t>
  </si>
  <si>
    <t>Publicación de manuales de la NT 68 en la página de Procomer</t>
  </si>
  <si>
    <t>Implementación del proceso de la NT 68</t>
  </si>
  <si>
    <t>Coordinación con la Institución SENASA para la implementación correspondiente</t>
  </si>
  <si>
    <t>Revisión y Aceptación de procesos por parte de la institución SFE para la NT 267</t>
  </si>
  <si>
    <t>Capacitación a los funcionarios de la institución SFE</t>
  </si>
  <si>
    <t>Instalación y ejecución de pruebas en entorno de producción de la NT 267</t>
  </si>
  <si>
    <t xml:space="preserve"> Capacitación a usuarios externos de la NT 267</t>
  </si>
  <si>
    <t>Coordinación con la Institución SFE para la implementación correspondiente</t>
  </si>
  <si>
    <t>Publicación de manuales de la NT 267en la página de Procomer</t>
  </si>
  <si>
    <t>Implementación del proceso de la NT 267</t>
  </si>
  <si>
    <t>Revisión y Aceptación de procesos por parte de la institución Ministerio de Salud de la NT 52 exportación</t>
  </si>
  <si>
    <t>Capacitación a los funcionarios de la institución NT 52</t>
  </si>
  <si>
    <t>Instalación y ejecución de pruebas en entorno de producción de la NT 52 de exportación</t>
  </si>
  <si>
    <t xml:space="preserve"> Capacitación a usuarios externos de la NT 52 de exportación</t>
  </si>
  <si>
    <t>Coordinación con la Institución Ministerio de Salud para la implementación correspondiente</t>
  </si>
  <si>
    <t>Publicación de manuales de la NT 52 de exportación en la página de Procomer</t>
  </si>
  <si>
    <t>Implementación del proceso de la NT 52</t>
  </si>
  <si>
    <t>Revisión y Aceptación de procesos por parte de la institución ICD de la NT 270</t>
  </si>
  <si>
    <t>Capacitación a los funcionarios de la institución ICD</t>
  </si>
  <si>
    <t>Instalación y ejecución de pruebas en entorno de producción de la NT 270</t>
  </si>
  <si>
    <t xml:space="preserve"> Capacitación a usuarios externos de la NT 270</t>
  </si>
  <si>
    <t>Coordinación con la Institución ICD para la implementación correspondiente</t>
  </si>
  <si>
    <t>Publicación de manuales de la NT 270 en la página de Procomer</t>
  </si>
  <si>
    <t>Implementación del proceso de la NT 270</t>
  </si>
  <si>
    <t>Revisión y Aceptación de procesos por parte de la institución Comision Gubernamental del Ozono de la NT 38 exportación</t>
  </si>
  <si>
    <t>Capacitación a los funcionarios de la institución Comision Gubernamental del Ozono</t>
  </si>
  <si>
    <t>Instalación y ejecución de pruebas en entorno de producción de la NT 38 de exportación</t>
  </si>
  <si>
    <t xml:space="preserve"> Capacitación a usuarios externos de la NT 38 de exportación</t>
  </si>
  <si>
    <t>Coordinación con la Institución Comision Gubernamental del Ozono para la implementación correspondiente</t>
  </si>
  <si>
    <t>Publicación de manuales de la NT 38 de exportación en la página de Procomer</t>
  </si>
  <si>
    <t>Implementación del proceso de la NT 38 de exportación</t>
  </si>
  <si>
    <t>Capacitación a los funcionarios de la institución MinSalud</t>
  </si>
  <si>
    <t>Instalación y ejecución de pruebas en entorno de producción de laNT 269 de exportación</t>
  </si>
  <si>
    <t xml:space="preserve"> Capacitación a usuarios externos de la NT 269 de exportación</t>
  </si>
  <si>
    <t>Coordinación con la Institución MinSalud para la implementación correspondiente</t>
  </si>
  <si>
    <t>Publicación de manuales de la NT 269 de exportación en la página de Procomer</t>
  </si>
  <si>
    <t>Implementación del proceso de la NT 269 de exportación</t>
  </si>
  <si>
    <t>Revisión y Aceptación de procesos por parte dela institución Ministerio de Seguridad de las NT 60, 70,71 y 72 Exportación</t>
  </si>
  <si>
    <t>Capacitación a los funcionarios de la institución Ministerio de Seguridad</t>
  </si>
  <si>
    <t>Instalación y ejecución de pruebas en entorno de producciónN de las NT 60, 70,71 y 72 Exportación</t>
  </si>
  <si>
    <t xml:space="preserve"> Capacitación a usuarios externos de las NT 60, 70,71 y 72 Exportación</t>
  </si>
  <si>
    <t>Coordinación con la Institución Ministerio de Seguridad para la implementación correspondiente</t>
  </si>
  <si>
    <t>Publicación de manuales de las NT 60, 70,71 y 72 Exportación en la página de Procomer</t>
  </si>
  <si>
    <t>Implementación del proceso de las NT 60, 70,71 y 72 Exportación</t>
  </si>
  <si>
    <t>Revisión y Aceptación de procesos por parte dela institución SFE de la NT 53</t>
  </si>
  <si>
    <t>Instalación y ejecución de pruebas en entorno de producción de la NT 53</t>
  </si>
  <si>
    <t xml:space="preserve"> Capacitación a usuarios externos de la NT 53</t>
  </si>
  <si>
    <t>Publicación de manuales de la NT 53 en la página de Procomer</t>
  </si>
  <si>
    <t>Implementación del proceso de la NT 53</t>
  </si>
  <si>
    <t>Revisión y Aceptación de procesos por parte dela institución Minsalud de la NT 62</t>
  </si>
  <si>
    <t>Capacitación a los funcionarios de la institución Minsalud</t>
  </si>
  <si>
    <t>Instalación y ejecución de pruebas en entorno de producción de la NT 62</t>
  </si>
  <si>
    <t xml:space="preserve"> Capacitación a usuarios externos de la NT 62</t>
  </si>
  <si>
    <t>Coordinación con la Institución MinSalud para la implementación correspondiente de la NT 62</t>
  </si>
  <si>
    <t>Publicación de manuales de la NT 62 en la página de Procomer</t>
  </si>
  <si>
    <t>Implementación del proceso de la NT 62</t>
  </si>
  <si>
    <t>Revisión y Aceptación de procesos por parte dela institución MinSAlud de la NT 269 de Importación</t>
  </si>
  <si>
    <t>Instalación y ejecución de pruebas en entorno de producción de la NT 269 de Importación</t>
  </si>
  <si>
    <t xml:space="preserve"> Capacitación a usuarios externos de la NT 269 de Importación</t>
  </si>
  <si>
    <t>Coordinación con la Institución Minsalud para la implementación correspondiente de la NT 269 de Importación</t>
  </si>
  <si>
    <t>Publicación de manuales de la NT 269 de Importación en la página de Procomer</t>
  </si>
  <si>
    <t>Implementación del proceso de la NT 269 de Importación</t>
  </si>
  <si>
    <t>Revisión y Aceptación de procesos por parte dela institución de Minsalud de la NT 368</t>
  </si>
  <si>
    <t>Capacitación a los funcionarios de la institución Minsalud de la NT 368</t>
  </si>
  <si>
    <t>Instalación y ejecución de pruebas en entorno de producción de la NT 368</t>
  </si>
  <si>
    <t xml:space="preserve"> Capacitación a usuarios externos de la NT 368</t>
  </si>
  <si>
    <t>Coordinación con la Institución Minsalud para la implementación correspondiente de la NT 368</t>
  </si>
  <si>
    <t>Publicación de manuales de la NT 368 en la página de Procomer</t>
  </si>
  <si>
    <t>Implementación del proceso de la NT 368</t>
  </si>
  <si>
    <t>Revisión y Aceptación de procesos por parte de la institución SENASA  para la NT 276</t>
  </si>
  <si>
    <t>Capacitación a los funcionarios de la institución NT 276</t>
  </si>
  <si>
    <t>Instalación y ejecución de pruebas en entorno de producción de la NT 276</t>
  </si>
  <si>
    <t xml:space="preserve"> Capacitación a usuarios externos de la NT 276</t>
  </si>
  <si>
    <t>Publicación de manuales de la NT 276 en la página de Procomer</t>
  </si>
  <si>
    <t>Implementación del proceso de la NT 276</t>
  </si>
  <si>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</si>
  <si>
    <r>
      <t xml:space="preserve">SI         </t>
    </r>
    <r>
      <rPr>
        <b/>
        <sz val="11"/>
        <color theme="1"/>
        <rFont val="Times New Roman"/>
        <family val="1"/>
      </rPr>
      <t xml:space="preserve">  </t>
    </r>
    <r>
      <rPr>
        <sz val="11"/>
        <color theme="1"/>
        <rFont val="Times New Roman"/>
        <family val="1"/>
      </rPr>
      <t xml:space="preserve">NO      </t>
    </r>
  </si>
  <si>
    <t xml:space="preserve"> SI           NO      </t>
  </si>
  <si>
    <t>15 de diciembre del 2017</t>
  </si>
  <si>
    <t>Horario: 8 a.m -5 pm     Oficinas centrales, ubicadas en San José, Escazú, costado oeste del Hospital CIMA, complejo Plaza Tempo, tercer piso</t>
  </si>
  <si>
    <r>
      <t>EQUIPO QUE ACOMPAÑA/PARTICIPA</t>
    </r>
    <r>
      <rPr>
        <sz val="10"/>
        <rFont val="Arial"/>
        <family val="2"/>
      </rPr>
      <t xml:space="preserve">:Internamente en Procomer: Departamento de Informática y Dirección de Asesoría Legal y Oficial de Simplificación de Trámites
Externamente. Extarnamnte: Cada una de las instituciones indicadas en la casilla "Descripcion de la Reforma" ya que son los encargados de la aplicación y regulacion de cada uno de esos procesos. 
</t>
    </r>
  </si>
  <si>
    <r>
      <rPr>
        <b/>
        <sz val="13"/>
        <color rgb="FFFF0000"/>
        <rFont val="Calibri"/>
        <family val="2"/>
      </rPr>
      <t>NOTA:</t>
    </r>
    <r>
      <rPr>
        <sz val="13"/>
        <color theme="1" tint="0.24994659260841701"/>
        <rFont val="Calibri"/>
        <family val="2"/>
      </rPr>
      <t xml:space="preserve">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r>
  </si>
  <si>
    <t>Funcionarios Procomer e Incopesca</t>
  </si>
  <si>
    <t>Funcionarios Procomer</t>
  </si>
  <si>
    <t>Funcionarios Procomer y SENASA</t>
  </si>
  <si>
    <t>Fucnionarios Procomer y SFE</t>
  </si>
  <si>
    <t>Funcionarios Procomer y Min de Salud</t>
  </si>
  <si>
    <t>Funcionarios Procomer y SFE</t>
  </si>
  <si>
    <t>Funcionarios Procomer y Ministerio de Seguridad</t>
  </si>
  <si>
    <t>Funcionarios Procomer y MINAE</t>
  </si>
  <si>
    <t>Funcionarios Procomer e ICD</t>
  </si>
  <si>
    <r>
      <t xml:space="preserve">PRÓXIMOS PASOS:
</t>
    </r>
    <r>
      <rPr>
        <sz val="10"/>
        <rFont val="Arial"/>
        <family val="2"/>
      </rPr>
      <t xml:space="preserve">- Inicio de la ejecución de fase de pruebas en entorno de pruebas de cada uno de los procesos incluidos en el apartado "Descripción de la Reforma"
- Revisión y Aceptación de procesos por parte de las instituciones involucradas
- Capacitación a los funcionarios de las instituciones involucradas
- Instalación y ejecución de pruebas en entorno de producción
- Capacitación a usuarios externos
- Coordinación con las instituciones para la implementación correspondiente
- Publicación de manuales en la página de Procomer
-Implementación del proceso descrito en el apartado " Descripción de la Reforma"
</t>
    </r>
  </si>
  <si>
    <r>
      <rPr>
        <b/>
        <sz val="10"/>
        <rFont val="Arial"/>
        <family val="2"/>
      </rPr>
      <t>DESCRIPCIÓN DE LA REFORMA</t>
    </r>
    <r>
      <rPr>
        <sz val="10"/>
        <rFont val="Arial"/>
        <family val="2"/>
      </rPr>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El plan de implementación dió inició durante el año 2016, no obstante por diferentes situaciones el programa de implementaciones propuesto para el año 2016 no se pudo completar en su totalidad, a continuación detallamos algunos de los motivos por lo cual no pudo concluirse el plan propuesto para el año 2016. 
* Mediante oficio SENASA-DAA-155-2016 se solicita a PROCOMER el posponer fecha de implementación de la nota Técnica 0266.
* Dado la implementación a partir del 01 de enero de 2017 de la Sexta Enmienda del Sistema Armonizado y el cambio del Arancel nacional de 10 a 12 digitos, se debe realizar los ajustes necesarios en los sistemas de PROCOMER debido al alto impacto que genera estos cambios.
* Se comunicó por parte de las autoridades del Banco Central de Costa Rica la migración del formato de la cuenta cliente al formato de cuenta IBAN. Cambio que debe realizarse en la nueva plataforma VUCE 2.0 para efectos de los procesos de pago electronico. 
* Se deben realizar ajustes en los sistemas informáticos de PROCOMER para incorporar los cambios de la versión 3.10 del mensaje de DUA que debe ser transmitido al sistema TICA. 
Estas situaciones presentadas fuera de nuestro control, que no estaban previstas en el momento de inicio del proyecto, repercuten en el grado de avance del proyecto dado que nuestro departamento de TI debe enfocar su recurso humano a la modificaciones y ajustes que requieren los sistemas, para no perjudicar al sector empresarial en la gestione de sus trámites de importación y exportación.
Por este motivo, durante el año 2017, en una primera fase daremos continuidad a la implementación de los siguientes procesos que quedarón pendientes durante el año 2016:
</t>
    </r>
    <r>
      <rPr>
        <b/>
        <sz val="10"/>
        <rFont val="Arial"/>
        <family val="2"/>
      </rPr>
      <t>-Nota Técnica de Exportación 0270:</t>
    </r>
    <r>
      <rPr>
        <sz val="10"/>
        <rFont val="Arial"/>
        <family val="2"/>
      </rPr>
      <t xml:space="preserve"> Autorización de exportación de precursores y sustancias químicas, incluido el sellado, otorgada por el Ministerio de la Presidencia, Instituto Costarricense sobre Drogas (ICD)
</t>
    </r>
    <r>
      <rPr>
        <b/>
        <sz val="10"/>
        <rFont val="Arial"/>
        <family val="2"/>
      </rPr>
      <t>-Nota Técnica de Exportación 0068:</t>
    </r>
    <r>
      <rPr>
        <sz val="10"/>
        <rFont val="Arial"/>
        <family val="2"/>
      </rPr>
      <t xml:space="preserve"> Autorización para la importacion y exportacion de peces, moluscos y crustáceos, vivos en cualquiera de sus estadíos de vida:escualos y sus subproductos, atún, pez espada y pez vela en cualquiera de sus presentaciones.
</t>
    </r>
    <r>
      <rPr>
        <b/>
        <sz val="10"/>
        <rFont val="Arial"/>
        <family val="2"/>
      </rPr>
      <t>-Nota Técnica de Exportación 0267:</t>
    </r>
    <r>
      <rPr>
        <sz val="10"/>
        <rFont val="Arial"/>
        <family val="2"/>
      </rPr>
      <t xml:space="preserve"> Verificar y autorizar por parte del Servicio Fitosanitario del Estado en el punto de salida la exportación y reexportación de todas las sustancias químicas, biológicas o afines y los equipos de aplicación para uso agrícola. 
</t>
    </r>
    <r>
      <rPr>
        <b/>
        <sz val="10"/>
        <rFont val="Arial"/>
        <family val="2"/>
      </rPr>
      <t>-Nota Técnica de Exportación 0276</t>
    </r>
    <r>
      <rPr>
        <sz val="10"/>
        <rFont val="Arial"/>
        <family val="2"/>
      </rPr>
      <t xml:space="preserve">: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t>
    </r>
    <r>
      <rPr>
        <b/>
        <sz val="10"/>
        <rFont val="Arial"/>
        <family val="2"/>
      </rPr>
      <t>-Nota Técnica de Exportación 0052</t>
    </r>
    <r>
      <rPr>
        <sz val="10"/>
        <rFont val="Arial"/>
        <family val="2"/>
      </rPr>
      <t xml:space="preserve">: Autorización importación o exportación de la Autoridad Nacional sobre Armas Químicas, otorgada por la Secretaría Técnica Autoridad Nacional Sobre Armas Químicas (Ministerio De Salud)
</t>
    </r>
    <r>
      <rPr>
        <b/>
        <sz val="10"/>
        <rFont val="Arial"/>
        <family val="2"/>
      </rPr>
      <t>-Nota Técnica de Exportación 0038:</t>
    </r>
    <r>
      <rPr>
        <sz val="10"/>
        <rFont val="Arial"/>
        <family val="2"/>
      </rPr>
      <t xml:space="preserve"> Autorización de Exportación de Sustancias Agotadoras de la Capa de Ozono, otorgada por el Ministerio del Ambiente y Energía (MINAE), Comisión Gubernamental del Ozono.
</t>
    </r>
    <r>
      <rPr>
        <b/>
        <sz val="10"/>
        <rFont val="Arial"/>
        <family val="2"/>
      </rPr>
      <t>-Nota Técnica de Exportación 0269</t>
    </r>
    <r>
      <rPr>
        <sz val="10"/>
        <rFont val="Arial"/>
        <family val="2"/>
      </rPr>
      <t xml:space="preserve">: Autorización para la exportación de desechos peligrosos por parte de la Autoridad Nacional Designada del Convenio de Basilea.
</t>
    </r>
    <r>
      <rPr>
        <b/>
        <sz val="10"/>
        <rFont val="Arial"/>
        <family val="2"/>
      </rPr>
      <t>-Nota Técnica de Exportación 0060:</t>
    </r>
    <r>
      <rPr>
        <sz val="10"/>
        <rFont val="Arial"/>
        <family val="2"/>
      </rPr>
      <t xml:space="preserve"> Permiso de importación o exportación de explosivos. Ministerio de Seguridad Pública, Dirección General de Armamento
</t>
    </r>
    <r>
      <rPr>
        <b/>
        <sz val="10"/>
        <rFont val="Arial"/>
        <family val="2"/>
      </rPr>
      <t>-Nota Técnica de Exportación 0070:</t>
    </r>
    <r>
      <rPr>
        <sz val="10"/>
        <rFont val="Arial"/>
        <family val="2"/>
      </rPr>
      <t xml:space="preserve"> Permiso de importación o exportación de explosivos. Ministerio de Seguridad Pública, Dirección General de Armamento
</t>
    </r>
    <r>
      <rPr>
        <b/>
        <sz val="10"/>
        <rFont val="Arial"/>
        <family val="2"/>
      </rPr>
      <t>-Nota Técnica de Exportación 0071:</t>
    </r>
    <r>
      <rPr>
        <sz val="10"/>
        <rFont val="Arial"/>
        <family val="2"/>
      </rPr>
      <t xml:space="preserve"> Permiso de importación o exportación de explosivos. Ministerio de Seguridad Pública, Dirección General de Armamento
</t>
    </r>
    <r>
      <rPr>
        <b/>
        <sz val="10"/>
        <rFont val="Arial"/>
        <family val="2"/>
      </rPr>
      <t>-Nota Técnica de Exportación 0072:</t>
    </r>
    <r>
      <rPr>
        <sz val="10"/>
        <rFont val="Arial"/>
        <family val="2"/>
      </rPr>
      <t xml:space="preserve"> Permiso de importación o exportación de explosivos. Ministerio de Seguridad Pública, Dirección General de Armamento
</t>
    </r>
  </si>
  <si>
    <t xml:space="preserve">Posteriormente, en una segunda fase continuaremos con la implementacion de nuevos procesos como parte de la propuesta para el año 2017: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
-Nota Técnica de Exportación 0269: Autorización para la exportación de desechos peligrosos por parte de la Autoridad Nacional Designada del Convenio de Basilea.
</t>
  </si>
  <si>
    <t>Con rezago en lo programado (  x  )</t>
  </si>
  <si>
    <t xml:space="preserve">* Procesos que estaban previstos implementar, no se ha podido, debido a que se requieren ajustes en la plataforma y PROCOMER se encuentra en el proceso administrativo correspondiente para contratar la empresa que se encargará de realizarlos.
* El proceso de Contratación Administrativa, se encuentra en su fase final, durante el mes de mayo se estará realizando la adjudicación de la empresa que cumple con las condiciones requeridas. Una vez se finalice esta etapa, la empresa contratada podrá realizar los ajustes necesarios para continuar con el cronograma y la implementación de los procesos faltantes. </t>
  </si>
  <si>
    <t>Revisión y Aceptación de procesos por parte de la institución Ministerio de Salud de la NT 269 de Exportación</t>
  </si>
  <si>
    <t>27 de Junio de 2017</t>
  </si>
  <si>
    <t xml:space="preserve">* De los procesos heredados del año 2016, se ha logrado un avance de un 38%. De los nuevos procesos propuestos para el año 2017 se ha logrado un avance del 50%, En forma conjunta, todo el plan lleva un avance del 40%. 
*  El Servicio Nacional de Salud Animal continua avanzando con la implmentación de la NT266 referente a subproductos de origen animal, se está programando la implementación de la NT266 aplicada a la exportación de animales vivos. Una vez iniciada esta etapa se podrá implementar la NT68 Incopesca la cual ya tiene todo el trabajo previo realizado y solo está pendiente la fecha de implementación. 
* Se realizaron los procesos previos correspondientes a la NT267 y se efectuó la instalación del proceso en el ambiente de producción para su entrada enviencia, el proceso se concluyó en su totalidad para las estaciones de Aeropuerto Juan Santamaría y Peñas Blancas.
* El proceso de contratación de la empresa encargada del mantenimiento de la plataforma se logró concluir a finales del mes de Abril, y durante el mes de mayo se inició el primer paquete de trabajo. Durante el segundo semenstre del 2017 se estará trabajando en los ajustes necesaios para la implementación de los demás procesos que estaban previsto para el 2017.   
* Dado que el proceso de contratacion se concluyó a finales de abril, y no se pudo avanzar en varios procesos heredados del año 2016, se decidió avanzar la implementación de procesos propuestos para el año 2017, esto con el fin de poder implementar aquellos procesos que estaban listos y no requerían ajustes a novel de plataforma. Por este motivo es que se puede visulizar avances en las tareas de los procesos previstos para el año 2017 aunque hay un retraso en la implementación de los procesos heredados del año 2016. </t>
  </si>
  <si>
    <t>-</t>
  </si>
  <si>
    <t xml:space="preserve">     ☐   INCLUSION DE NUEVAS ACTIVIDADES
     ☐   CAMBIO DE FECHAS EN LAS ACTIVIDADES
     ☐   ELIMINACION DE ACTIVIDADADES 
     x   OTROS (ESPECIFIQUE): por cuestiones relacionadas con el proceso de la contratación de la empresa encargada del desarrollo, la ejecución de varias de las traslada para el segundo semestre del año. Esto afecta a las siguiente actividades: 8, 10, 11, 12, 13, 14, 15, 16, 26, 27, 28, 29, 30, 31, 32, 42, 43, 44, 45, 46, 47, 48, 50, 51, 52, 53, 54, 55, 56, 58, 59, 60, 61, 62, 63, 64, 82, 83, 84, 85, 86, 87, 88, 90, 91, 92, 93, 94, 95,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</si>
</sst>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sz val="10"/>
      <name val="Times New Roman"/>
      <family val="1"/>
    </font>
    <font>
      <u/>
      <sz val="10"/>
      <color theme="10"/>
      <name val="Arial"/>
      <family val="2"/>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3" fillId="0" borderId="0" applyNumberFormat="0" applyFill="0" applyBorder="0" applyAlignment="0" applyProtection="0"/>
  </cellStyleXfs>
  <cellXfs count="13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27" fillId="5" borderId="33" xfId="0" applyFont="1" applyFill="1" applyBorder="1" applyAlignment="1">
      <alignment horizontal="center" vertical="center" wrapText="1"/>
    </xf>
    <xf numFmtId="0" fontId="32" fillId="0" borderId="31" xfId="0" applyFont="1" applyBorder="1" applyAlignment="1">
      <alignment horizontal="justify" vertical="center"/>
    </xf>
    <xf numFmtId="0" fontId="33" fillId="0" borderId="29" xfId="12" applyBorder="1" applyAlignment="1">
      <alignment vertical="center" wrapText="1"/>
    </xf>
    <xf numFmtId="0" fontId="31" fillId="0" borderId="29" xfId="0" applyFont="1" applyBorder="1" applyAlignment="1">
      <alignment horizontal="left" vertical="center" wrapText="1"/>
    </xf>
    <xf numFmtId="0" fontId="34" fillId="2" borderId="12" xfId="11" applyFont="1" applyFill="1" applyBorder="1" applyAlignment="1">
      <alignment vertical="center"/>
    </xf>
    <xf numFmtId="0" fontId="34" fillId="2" borderId="13" xfId="11" applyFont="1" applyFill="1" applyBorder="1" applyAlignment="1">
      <alignment vertical="center" wrapText="1"/>
    </xf>
    <xf numFmtId="0" fontId="34" fillId="2" borderId="17" xfId="11" applyFont="1" applyFill="1" applyBorder="1" applyAlignment="1">
      <alignment vertical="center"/>
    </xf>
    <xf numFmtId="0" fontId="34" fillId="2" borderId="15" xfId="11" applyFont="1" applyFill="1" applyBorder="1" applyAlignment="1">
      <alignment vertical="center" wrapText="1"/>
    </xf>
    <xf numFmtId="0" fontId="35" fillId="2" borderId="19" xfId="11" applyFont="1" applyFill="1" applyBorder="1" applyAlignment="1">
      <alignment vertical="center"/>
    </xf>
    <xf numFmtId="0" fontId="34" fillId="2" borderId="14" xfId="11" applyFont="1" applyFill="1" applyBorder="1" applyAlignment="1">
      <alignment vertical="center"/>
    </xf>
    <xf numFmtId="0" fontId="36" fillId="6" borderId="15"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8" borderId="16" xfId="0" applyFont="1" applyFill="1" applyBorder="1" applyAlignment="1">
      <alignment horizontal="justify" vertical="center" wrapText="1"/>
    </xf>
    <xf numFmtId="0" fontId="34" fillId="2" borderId="17" xfId="11" applyFont="1" applyFill="1" applyBorder="1" applyAlignment="1">
      <alignment horizontal="left" vertical="center" wrapText="1"/>
    </xf>
    <xf numFmtId="0" fontId="34" fillId="2" borderId="17" xfId="11" applyFont="1" applyFill="1" applyBorder="1" applyAlignment="1">
      <alignment vertical="center" wrapText="1"/>
    </xf>
    <xf numFmtId="0" fontId="37" fillId="2" borderId="15" xfId="11" applyFont="1" applyFill="1" applyBorder="1" applyAlignment="1">
      <alignment horizontal="center" vertical="center" wrapText="1"/>
    </xf>
    <xf numFmtId="0" fontId="37" fillId="2" borderId="20" xfId="11" applyFont="1" applyFill="1" applyBorder="1" applyAlignment="1">
      <alignment vertical="center"/>
    </xf>
    <xf numFmtId="0" fontId="37" fillId="2" borderId="16" xfId="11" applyFont="1" applyFill="1" applyBorder="1" applyAlignment="1">
      <alignment horizontal="left" vertical="center" wrapText="1"/>
    </xf>
    <xf numFmtId="0" fontId="31" fillId="2" borderId="29" xfId="0" applyFont="1" applyFill="1" applyBorder="1" applyAlignment="1">
      <alignment vertical="center" wrapText="1"/>
    </xf>
    <xf numFmtId="0" fontId="40" fillId="2" borderId="15" xfId="1" applyFont="1" applyFill="1" applyBorder="1" applyAlignment="1">
      <alignment horizontal="center" vertical="top" wrapText="1"/>
    </xf>
    <xf numFmtId="0" fontId="40" fillId="2" borderId="15" xfId="1" applyFont="1" applyFill="1" applyBorder="1" applyAlignment="1">
      <alignment vertical="top" wrapText="1"/>
    </xf>
    <xf numFmtId="0" fontId="41" fillId="2" borderId="0" xfId="0" applyFont="1" applyFill="1" applyAlignment="1">
      <alignment horizontal="left" vertical="center" readingOrder="1"/>
    </xf>
    <xf numFmtId="14" fontId="40" fillId="2" borderId="15" xfId="1" applyNumberFormat="1" applyFont="1" applyFill="1" applyBorder="1" applyAlignment="1">
      <alignment horizontal="center" vertical="top" wrapText="1"/>
    </xf>
    <xf numFmtId="164" fontId="40" fillId="2" borderId="15" xfId="1" applyNumberFormat="1" applyFont="1" applyFill="1" applyBorder="1" applyAlignment="1">
      <alignment horizontal="center" vertical="top" wrapText="1"/>
    </xf>
    <xf numFmtId="49" fontId="28" fillId="0" borderId="32" xfId="0" applyNumberFormat="1" applyFont="1" applyBorder="1" applyAlignment="1">
      <alignment vertical="center" wrapText="1"/>
    </xf>
    <xf numFmtId="0" fontId="42" fillId="0" borderId="0" xfId="6" applyFont="1" applyAlignment="1" applyProtection="1">
      <alignment horizontal="center" vertical="center" wrapText="1"/>
      <protection locked="0"/>
    </xf>
    <xf numFmtId="0" fontId="42" fillId="0" borderId="0" xfId="6" applyFont="1" applyAlignment="1" applyProtection="1">
      <alignment horizontal="center" vertical="center"/>
      <protection locked="0"/>
    </xf>
    <xf numFmtId="14" fontId="42"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0" fontId="37" fillId="6" borderId="15" xfId="11" applyFont="1" applyFill="1" applyBorder="1" applyAlignment="1">
      <alignment vertical="center" wrapText="1"/>
    </xf>
    <xf numFmtId="9" fontId="37" fillId="6" borderId="15" xfId="11" applyNumberFormat="1" applyFont="1" applyFill="1" applyBorder="1" applyAlignment="1">
      <alignment horizontal="center" vertical="center" wrapText="1"/>
    </xf>
    <xf numFmtId="3" fontId="12" fillId="0" borderId="0" xfId="9" applyBorder="1" applyProtection="1">
      <alignment horizontal="center"/>
      <protection locked="0"/>
    </xf>
    <xf numFmtId="0" fontId="42" fillId="0" borderId="15" xfId="6" applyFont="1" applyFill="1" applyBorder="1" applyAlignment="1" applyProtection="1">
      <alignment horizontal="left" vertical="center" wrapText="1"/>
      <protection locked="0"/>
    </xf>
    <xf numFmtId="0" fontId="42" fillId="9" borderId="15" xfId="6" applyFont="1" applyFill="1" applyBorder="1" applyAlignment="1" applyProtection="1">
      <alignment horizontal="left" vertical="center" wrapText="1"/>
      <protection locked="0"/>
    </xf>
    <xf numFmtId="0" fontId="42" fillId="10" borderId="15" xfId="6" applyFont="1" applyFill="1" applyBorder="1" applyAlignment="1" applyProtection="1">
      <alignment horizontal="left" vertical="center" wrapText="1"/>
      <protection locked="0"/>
    </xf>
    <xf numFmtId="0" fontId="42" fillId="11" borderId="15" xfId="6" applyFont="1" applyFill="1" applyBorder="1" applyAlignment="1" applyProtection="1">
      <alignment horizontal="left" vertical="center" wrapText="1"/>
      <protection locked="0"/>
    </xf>
    <xf numFmtId="0" fontId="42" fillId="10" borderId="0" xfId="6" applyFont="1" applyFill="1" applyAlignment="1" applyProtection="1">
      <alignment horizontal="center" vertical="center"/>
      <protection locked="0"/>
    </xf>
    <xf numFmtId="14" fontId="42" fillId="10" borderId="0" xfId="6" applyNumberFormat="1" applyFont="1" applyFill="1" applyAlignment="1" applyProtection="1">
      <alignment horizontal="left" vertical="center"/>
      <protection locked="0"/>
    </xf>
    <xf numFmtId="0" fontId="37" fillId="2" borderId="16" xfId="11" applyFont="1" applyFill="1" applyBorder="1" applyAlignment="1">
      <alignment vertical="center" wrapText="1"/>
    </xf>
    <xf numFmtId="14" fontId="42" fillId="0" borderId="0" xfId="6" applyNumberFormat="1" applyFont="1" applyFill="1" applyAlignment="1" applyProtection="1">
      <alignment horizontal="left" vertical="center"/>
      <protection locked="0"/>
    </xf>
    <xf numFmtId="0" fontId="42" fillId="10" borderId="0" xfId="6" applyFont="1" applyFill="1" applyAlignment="1" applyProtection="1">
      <alignment horizontal="center" vertical="center" wrapText="1"/>
      <protection locked="0"/>
    </xf>
    <xf numFmtId="0" fontId="42" fillId="0" borderId="0" xfId="6" applyFont="1" applyFill="1" applyAlignment="1" applyProtection="1">
      <alignment horizontal="center" vertical="center" wrapText="1"/>
      <protection locked="0"/>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0" fillId="2" borderId="0" xfId="0" applyFill="1" applyBorder="1" applyAlignment="1">
      <alignment horizontal="left" vertical="top" wrapText="1"/>
    </xf>
    <xf numFmtId="0" fontId="18"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0" fillId="2" borderId="0" xfId="0" applyFill="1" applyBorder="1" applyAlignment="1">
      <alignment horizontal="center" wrapText="1"/>
    </xf>
    <xf numFmtId="0" fontId="0" fillId="2" borderId="0" xfId="0" applyFill="1" applyBorder="1" applyAlignment="1">
      <alignment horizontal="center" vertical="center"/>
    </xf>
    <xf numFmtId="0" fontId="40" fillId="2" borderId="15" xfId="0" applyFont="1" applyFill="1" applyBorder="1" applyAlignment="1">
      <alignment horizontal="left" vertical="top" wrapText="1"/>
    </xf>
    <xf numFmtId="0" fontId="40"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40"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40" fillId="2" borderId="15" xfId="1" applyFont="1" applyFill="1" applyBorder="1" applyAlignment="1">
      <alignment horizontal="center" vertical="top" wrapText="1"/>
    </xf>
    <xf numFmtId="0" fontId="1" fillId="2" borderId="3" xfId="0" applyFont="1" applyFill="1" applyBorder="1" applyAlignment="1">
      <alignment horizontal="left" vertical="top" wrapText="1"/>
    </xf>
    <xf numFmtId="14" fontId="40" fillId="2" borderId="15" xfId="1" applyNumberFormat="1" applyFont="1" applyFill="1" applyBorder="1" applyAlignment="1">
      <alignment horizontal="center" vertical="top" wrapText="1"/>
    </xf>
    <xf numFmtId="0" fontId="0" fillId="2" borderId="0" xfId="0" applyFill="1" applyBorder="1" applyAlignment="1">
      <alignment horizontal="center"/>
    </xf>
    <xf numFmtId="0" fontId="40"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7" fillId="2" borderId="18" xfId="11" applyFont="1" applyFill="1" applyBorder="1" applyAlignment="1">
      <alignment horizontal="left" vertical="center" wrapText="1"/>
    </xf>
    <xf numFmtId="0" fontId="37" fillId="2" borderId="24" xfId="11" applyFont="1" applyFill="1" applyBorder="1" applyAlignment="1">
      <alignment horizontal="left" vertical="center"/>
    </xf>
    <xf numFmtId="0" fontId="37" fillId="2" borderId="30" xfId="11" applyFont="1" applyFill="1" applyBorder="1" applyAlignment="1">
      <alignment horizontal="left" vertical="center"/>
    </xf>
    <xf numFmtId="0" fontId="34" fillId="2" borderId="21" xfId="11" applyFont="1" applyFill="1" applyBorder="1" applyAlignment="1">
      <alignment horizontal="left" vertical="center" wrapText="1"/>
    </xf>
    <xf numFmtId="0" fontId="34" fillId="2" borderId="22" xfId="11" applyFont="1" applyFill="1" applyBorder="1" applyAlignment="1">
      <alignment horizontal="left" vertical="center" wrapText="1"/>
    </xf>
    <xf numFmtId="0" fontId="34" fillId="2" borderId="23" xfId="11" applyFont="1" applyFill="1" applyBorder="1" applyAlignment="1">
      <alignment horizontal="left" vertical="center" wrapText="1"/>
    </xf>
    <xf numFmtId="0" fontId="34" fillId="2" borderId="0" xfId="11" applyFont="1" applyFill="1" applyAlignment="1">
      <alignment horizontal="center" vertical="center"/>
    </xf>
    <xf numFmtId="0" fontId="34" fillId="2" borderId="11" xfId="11" applyFont="1" applyFill="1" applyBorder="1" applyAlignment="1">
      <alignment horizontal="center" vertical="center"/>
    </xf>
    <xf numFmtId="0" fontId="37" fillId="2" borderId="24" xfId="11" applyFont="1" applyFill="1" applyBorder="1" applyAlignment="1">
      <alignment horizontal="left" vertical="center" wrapText="1"/>
    </xf>
    <xf numFmtId="0" fontId="37" fillId="2" borderId="30"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parte'!$D$9:$D$94</c:f>
              <c:numCache>
                <c:formatCode>m/d/yyyy</c:formatCode>
                <c:ptCount val="86"/>
                <c:pt idx="0">
                  <c:v>42751</c:v>
                </c:pt>
                <c:pt idx="1">
                  <c:v>42751</c:v>
                </c:pt>
                <c:pt idx="2">
                  <c:v>42751</c:v>
                </c:pt>
                <c:pt idx="3">
                  <c:v>42738</c:v>
                </c:pt>
                <c:pt idx="4">
                  <c:v>42751</c:v>
                </c:pt>
                <c:pt idx="5">
                  <c:v>42751</c:v>
                </c:pt>
                <c:pt idx="6">
                  <c:v>42772</c:v>
                </c:pt>
                <c:pt idx="7">
                  <c:v>43031</c:v>
                </c:pt>
                <c:pt idx="8">
                  <c:v>43010</c:v>
                </c:pt>
                <c:pt idx="9">
                  <c:v>43010</c:v>
                </c:pt>
                <c:pt idx="10">
                  <c:v>43010</c:v>
                </c:pt>
                <c:pt idx="11">
                  <c:v>43024</c:v>
                </c:pt>
                <c:pt idx="12">
                  <c:v>43024</c:v>
                </c:pt>
                <c:pt idx="13">
                  <c:v>43024</c:v>
                </c:pt>
                <c:pt idx="14">
                  <c:v>43031</c:v>
                </c:pt>
                <c:pt idx="15">
                  <c:v>42751</c:v>
                </c:pt>
                <c:pt idx="16">
                  <c:v>42751</c:v>
                </c:pt>
                <c:pt idx="17">
                  <c:v>42738</c:v>
                </c:pt>
                <c:pt idx="18">
                  <c:v>42751</c:v>
                </c:pt>
                <c:pt idx="19">
                  <c:v>42751</c:v>
                </c:pt>
                <c:pt idx="20">
                  <c:v>42772</c:v>
                </c:pt>
                <c:pt idx="21">
                  <c:v>42779</c:v>
                </c:pt>
                <c:pt idx="22">
                  <c:v>43010</c:v>
                </c:pt>
                <c:pt idx="23">
                  <c:v>43010</c:v>
                </c:pt>
                <c:pt idx="24">
                  <c:v>43010</c:v>
                </c:pt>
                <c:pt idx="25">
                  <c:v>43024</c:v>
                </c:pt>
                <c:pt idx="26">
                  <c:v>43024</c:v>
                </c:pt>
                <c:pt idx="27">
                  <c:v>43024</c:v>
                </c:pt>
                <c:pt idx="28">
                  <c:v>43031</c:v>
                </c:pt>
                <c:pt idx="29">
                  <c:v>42779</c:v>
                </c:pt>
                <c:pt idx="30">
                  <c:v>42779</c:v>
                </c:pt>
                <c:pt idx="31">
                  <c:v>42793</c:v>
                </c:pt>
                <c:pt idx="32">
                  <c:v>42793</c:v>
                </c:pt>
                <c:pt idx="33">
                  <c:v>42779</c:v>
                </c:pt>
                <c:pt idx="34">
                  <c:v>42808</c:v>
                </c:pt>
                <c:pt idx="35">
                  <c:v>42814</c:v>
                </c:pt>
                <c:pt idx="36">
                  <c:v>43045</c:v>
                </c:pt>
                <c:pt idx="37">
                  <c:v>43045</c:v>
                </c:pt>
                <c:pt idx="38">
                  <c:v>43045</c:v>
                </c:pt>
                <c:pt idx="39">
                  <c:v>43059</c:v>
                </c:pt>
                <c:pt idx="40">
                  <c:v>43059</c:v>
                </c:pt>
                <c:pt idx="41">
                  <c:v>43059</c:v>
                </c:pt>
                <c:pt idx="42">
                  <c:v>43066</c:v>
                </c:pt>
                <c:pt idx="43">
                  <c:v>43059</c:v>
                </c:pt>
                <c:pt idx="44">
                  <c:v>43059</c:v>
                </c:pt>
                <c:pt idx="45">
                  <c:v>43066</c:v>
                </c:pt>
                <c:pt idx="46">
                  <c:v>43066</c:v>
                </c:pt>
                <c:pt idx="47">
                  <c:v>43066</c:v>
                </c:pt>
                <c:pt idx="48">
                  <c:v>43066</c:v>
                </c:pt>
                <c:pt idx="49">
                  <c:v>43080</c:v>
                </c:pt>
                <c:pt idx="50">
                  <c:v>43045</c:v>
                </c:pt>
                <c:pt idx="51">
                  <c:v>43045</c:v>
                </c:pt>
                <c:pt idx="52">
                  <c:v>43045</c:v>
                </c:pt>
                <c:pt idx="53">
                  <c:v>43059</c:v>
                </c:pt>
                <c:pt idx="54">
                  <c:v>43059</c:v>
                </c:pt>
                <c:pt idx="55">
                  <c:v>43059</c:v>
                </c:pt>
                <c:pt idx="56">
                  <c:v>43066</c:v>
                </c:pt>
                <c:pt idx="57">
                  <c:v>42892</c:v>
                </c:pt>
                <c:pt idx="58">
                  <c:v>42892</c:v>
                </c:pt>
                <c:pt idx="59">
                  <c:v>42906</c:v>
                </c:pt>
                <c:pt idx="60">
                  <c:v>42920</c:v>
                </c:pt>
                <c:pt idx="61">
                  <c:v>42892</c:v>
                </c:pt>
                <c:pt idx="62">
                  <c:v>42934</c:v>
                </c:pt>
                <c:pt idx="63">
                  <c:v>42942</c:v>
                </c:pt>
                <c:pt idx="64">
                  <c:v>42892</c:v>
                </c:pt>
                <c:pt idx="65">
                  <c:v>42892</c:v>
                </c:pt>
                <c:pt idx="66">
                  <c:v>42906</c:v>
                </c:pt>
                <c:pt idx="67">
                  <c:v>42920</c:v>
                </c:pt>
                <c:pt idx="68">
                  <c:v>42892</c:v>
                </c:pt>
                <c:pt idx="69">
                  <c:v>42934</c:v>
                </c:pt>
                <c:pt idx="70">
                  <c:v>42942</c:v>
                </c:pt>
                <c:pt idx="71">
                  <c:v>43059</c:v>
                </c:pt>
                <c:pt idx="72">
                  <c:v>43059</c:v>
                </c:pt>
                <c:pt idx="73">
                  <c:v>43066</c:v>
                </c:pt>
                <c:pt idx="74">
                  <c:v>43066</c:v>
                </c:pt>
                <c:pt idx="75">
                  <c:v>43066</c:v>
                </c:pt>
                <c:pt idx="76">
                  <c:v>43066</c:v>
                </c:pt>
                <c:pt idx="77">
                  <c:v>43080</c:v>
                </c:pt>
                <c:pt idx="78">
                  <c:v>43059</c:v>
                </c:pt>
                <c:pt idx="79">
                  <c:v>43059</c:v>
                </c:pt>
                <c:pt idx="80">
                  <c:v>43066</c:v>
                </c:pt>
                <c:pt idx="81">
                  <c:v>43066</c:v>
                </c:pt>
                <c:pt idx="82">
                  <c:v>43066</c:v>
                </c:pt>
                <c:pt idx="83">
                  <c:v>43066</c:v>
                </c:pt>
                <c:pt idx="84">
                  <c:v>43080</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parte'!$F$9:$F$94</c:f>
              <c:numCache>
                <c:formatCode>0.0</c:formatCode>
                <c:ptCount val="86"/>
                <c:pt idx="0">
                  <c:v>333</c:v>
                </c:pt>
                <c:pt idx="1">
                  <c:v>0</c:v>
                </c:pt>
                <c:pt idx="2">
                  <c:v>11</c:v>
                </c:pt>
                <c:pt idx="3">
                  <c:v>38</c:v>
                </c:pt>
                <c:pt idx="4">
                  <c:v>11</c:v>
                </c:pt>
                <c:pt idx="5">
                  <c:v>25</c:v>
                </c:pt>
                <c:pt idx="6">
                  <c:v>4</c:v>
                </c:pt>
                <c:pt idx="7">
                  <c:v>4</c:v>
                </c:pt>
                <c:pt idx="8">
                  <c:v>0</c:v>
                </c:pt>
                <c:pt idx="9">
                  <c:v>11</c:v>
                </c:pt>
                <c:pt idx="10">
                  <c:v>11</c:v>
                </c:pt>
                <c:pt idx="11">
                  <c:v>4</c:v>
                </c:pt>
                <c:pt idx="12">
                  <c:v>4</c:v>
                </c:pt>
                <c:pt idx="13">
                  <c:v>4</c:v>
                </c:pt>
                <c:pt idx="14">
                  <c:v>4</c:v>
                </c:pt>
                <c:pt idx="15">
                  <c:v>0</c:v>
                </c:pt>
                <c:pt idx="16">
                  <c:v>11</c:v>
                </c:pt>
                <c:pt idx="17">
                  <c:v>38</c:v>
                </c:pt>
                <c:pt idx="18">
                  <c:v>11</c:v>
                </c:pt>
                <c:pt idx="19">
                  <c:v>25</c:v>
                </c:pt>
                <c:pt idx="20">
                  <c:v>4</c:v>
                </c:pt>
                <c:pt idx="21">
                  <c:v>11</c:v>
                </c:pt>
                <c:pt idx="22">
                  <c:v>0</c:v>
                </c:pt>
                <c:pt idx="23">
                  <c:v>11</c:v>
                </c:pt>
                <c:pt idx="24">
                  <c:v>11</c:v>
                </c:pt>
                <c:pt idx="25">
                  <c:v>4</c:v>
                </c:pt>
                <c:pt idx="26">
                  <c:v>4</c:v>
                </c:pt>
                <c:pt idx="27">
                  <c:v>4</c:v>
                </c:pt>
                <c:pt idx="28">
                  <c:v>4</c:v>
                </c:pt>
                <c:pt idx="29">
                  <c:v>0</c:v>
                </c:pt>
                <c:pt idx="30">
                  <c:v>11</c:v>
                </c:pt>
                <c:pt idx="31">
                  <c:v>12</c:v>
                </c:pt>
                <c:pt idx="32">
                  <c:v>12</c:v>
                </c:pt>
                <c:pt idx="33">
                  <c:v>32</c:v>
                </c:pt>
                <c:pt idx="34">
                  <c:v>3</c:v>
                </c:pt>
                <c:pt idx="35">
                  <c:v>11</c:v>
                </c:pt>
                <c:pt idx="36">
                  <c:v>0</c:v>
                </c:pt>
                <c:pt idx="37">
                  <c:v>4</c:v>
                </c:pt>
                <c:pt idx="38">
                  <c:v>11</c:v>
                </c:pt>
                <c:pt idx="39">
                  <c:v>4</c:v>
                </c:pt>
                <c:pt idx="40">
                  <c:v>4</c:v>
                </c:pt>
                <c:pt idx="41">
                  <c:v>4</c:v>
                </c:pt>
                <c:pt idx="42">
                  <c:v>3</c:v>
                </c:pt>
                <c:pt idx="43">
                  <c:v>0</c:v>
                </c:pt>
                <c:pt idx="44">
                  <c:v>4</c:v>
                </c:pt>
                <c:pt idx="45">
                  <c:v>11</c:v>
                </c:pt>
                <c:pt idx="46">
                  <c:v>11</c:v>
                </c:pt>
                <c:pt idx="47">
                  <c:v>11</c:v>
                </c:pt>
                <c:pt idx="48">
                  <c:v>11</c:v>
                </c:pt>
                <c:pt idx="49">
                  <c:v>4</c:v>
                </c:pt>
                <c:pt idx="50">
                  <c:v>0</c:v>
                </c:pt>
                <c:pt idx="51">
                  <c:v>4</c:v>
                </c:pt>
                <c:pt idx="52">
                  <c:v>11</c:v>
                </c:pt>
                <c:pt idx="53">
                  <c:v>4</c:v>
                </c:pt>
                <c:pt idx="54">
                  <c:v>4</c:v>
                </c:pt>
                <c:pt idx="55">
                  <c:v>4</c:v>
                </c:pt>
                <c:pt idx="56">
                  <c:v>3</c:v>
                </c:pt>
                <c:pt idx="57">
                  <c:v>0</c:v>
                </c:pt>
                <c:pt idx="58">
                  <c:v>32</c:v>
                </c:pt>
                <c:pt idx="59">
                  <c:v>11</c:v>
                </c:pt>
                <c:pt idx="60">
                  <c:v>11</c:v>
                </c:pt>
                <c:pt idx="61">
                  <c:v>46</c:v>
                </c:pt>
                <c:pt idx="62">
                  <c:v>4</c:v>
                </c:pt>
                <c:pt idx="63">
                  <c:v>10</c:v>
                </c:pt>
                <c:pt idx="64">
                  <c:v>0</c:v>
                </c:pt>
                <c:pt idx="65">
                  <c:v>11</c:v>
                </c:pt>
                <c:pt idx="66">
                  <c:v>11</c:v>
                </c:pt>
                <c:pt idx="67">
                  <c:v>11</c:v>
                </c:pt>
                <c:pt idx="68">
                  <c:v>46</c:v>
                </c:pt>
                <c:pt idx="69">
                  <c:v>4</c:v>
                </c:pt>
                <c:pt idx="70">
                  <c:v>10</c:v>
                </c:pt>
                <c:pt idx="71">
                  <c:v>0</c:v>
                </c:pt>
                <c:pt idx="72">
                  <c:v>4</c:v>
                </c:pt>
                <c:pt idx="73">
                  <c:v>11</c:v>
                </c:pt>
                <c:pt idx="74">
                  <c:v>11</c:v>
                </c:pt>
                <c:pt idx="75">
                  <c:v>11</c:v>
                </c:pt>
                <c:pt idx="76">
                  <c:v>11</c:v>
                </c:pt>
                <c:pt idx="77">
                  <c:v>4</c:v>
                </c:pt>
                <c:pt idx="78">
                  <c:v>0</c:v>
                </c:pt>
                <c:pt idx="79">
                  <c:v>4</c:v>
                </c:pt>
                <c:pt idx="80">
                  <c:v>11</c:v>
                </c:pt>
                <c:pt idx="81">
                  <c:v>11</c:v>
                </c:pt>
                <c:pt idx="82">
                  <c:v>11</c:v>
                </c:pt>
                <c:pt idx="83">
                  <c:v>11</c:v>
                </c:pt>
                <c:pt idx="84">
                  <c:v>4</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94</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comer.com/es/notas" TargetMode="External"/><Relationship Id="rId1" Type="http://schemas.openxmlformats.org/officeDocument/2006/relationships/hyperlink" Target="mailto:msalas@procom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opLeftCell="A13" workbookViewId="0">
      <selection activeCell="C7" sqref="C7"/>
    </sheetView>
  </sheetViews>
  <sheetFormatPr baseColWidth="10" defaultRowHeight="12.75" x14ac:dyDescent="0.2"/>
  <cols>
    <col min="1" max="1" width="11.42578125" style="1"/>
    <col min="2" max="2" width="31.42578125" style="1" customWidth="1"/>
    <col min="3" max="3" width="45.42578125" style="1" customWidth="1"/>
    <col min="4" max="16384" width="11.42578125" style="1"/>
  </cols>
  <sheetData>
    <row r="1" spans="2:3" ht="13.5" thickBot="1" x14ac:dyDescent="0.25"/>
    <row r="2" spans="2:3" ht="33" customHeight="1" thickBot="1" x14ac:dyDescent="0.25">
      <c r="B2" s="77" t="s">
        <v>22</v>
      </c>
      <c r="C2" s="78"/>
    </row>
    <row r="3" spans="2:3" ht="53.25" customHeight="1" thickBot="1" x14ac:dyDescent="0.25">
      <c r="B3" s="29" t="s">
        <v>23</v>
      </c>
      <c r="C3" s="34" t="s">
        <v>67</v>
      </c>
    </row>
    <row r="4" spans="2:3" ht="15.75" thickBot="1" x14ac:dyDescent="0.25">
      <c r="B4" s="29" t="s">
        <v>24</v>
      </c>
      <c r="C4" s="34" t="s">
        <v>52</v>
      </c>
    </row>
    <row r="5" spans="2:3" ht="30.75" thickBot="1" x14ac:dyDescent="0.25">
      <c r="B5" s="29" t="s">
        <v>25</v>
      </c>
      <c r="C5" s="34" t="s">
        <v>53</v>
      </c>
    </row>
    <row r="6" spans="2:3" ht="62.25" customHeight="1" thickBot="1" x14ac:dyDescent="0.25">
      <c r="B6" s="29" t="s">
        <v>26</v>
      </c>
      <c r="C6" s="34" t="s">
        <v>157</v>
      </c>
    </row>
    <row r="7" spans="2:3" ht="175.5" customHeight="1" thickBot="1" x14ac:dyDescent="0.25">
      <c r="B7" s="31" t="s">
        <v>27</v>
      </c>
      <c r="C7" s="53" t="s">
        <v>60</v>
      </c>
    </row>
    <row r="8" spans="2:3" ht="15.75" thickBot="1" x14ac:dyDescent="0.25">
      <c r="B8" s="32" t="s">
        <v>28</v>
      </c>
      <c r="C8" s="35" t="s">
        <v>29</v>
      </c>
    </row>
    <row r="9" spans="2:3" ht="107.25" customHeight="1" thickBot="1" x14ac:dyDescent="0.25">
      <c r="B9" s="59" t="s">
        <v>62</v>
      </c>
      <c r="C9" s="36" t="s">
        <v>59</v>
      </c>
    </row>
    <row r="10" spans="2:3" ht="15" thickBot="1" x14ac:dyDescent="0.25">
      <c r="B10" s="33"/>
      <c r="C10" s="30"/>
    </row>
    <row r="11" spans="2:3" ht="15" thickBot="1" x14ac:dyDescent="0.25">
      <c r="B11" s="33"/>
      <c r="C11" s="30"/>
    </row>
    <row r="12" spans="2:3" ht="15" thickBot="1" x14ac:dyDescent="0.25">
      <c r="B12" s="33"/>
      <c r="C12" s="30"/>
    </row>
    <row r="13" spans="2:3" ht="84.75" customHeight="1" thickBot="1" x14ac:dyDescent="0.25">
      <c r="B13" s="79" t="s">
        <v>30</v>
      </c>
      <c r="C13" s="80"/>
    </row>
    <row r="14" spans="2:3" ht="15.75" thickBot="1" x14ac:dyDescent="0.25">
      <c r="B14" s="29" t="s">
        <v>31</v>
      </c>
      <c r="C14" s="30" t="s">
        <v>63</v>
      </c>
    </row>
    <row r="15" spans="2:3" ht="15.75" thickBot="1" x14ac:dyDescent="0.25">
      <c r="B15" s="29" t="s">
        <v>32</v>
      </c>
      <c r="C15" s="30" t="s">
        <v>64</v>
      </c>
    </row>
    <row r="16" spans="2:3" ht="20.25" customHeight="1" thickBot="1" x14ac:dyDescent="0.25">
      <c r="B16" s="29" t="s">
        <v>33</v>
      </c>
      <c r="C16" s="30" t="s">
        <v>61</v>
      </c>
    </row>
    <row r="17" spans="2:3" ht="35.25" customHeight="1" thickBot="1" x14ac:dyDescent="0.25">
      <c r="B17" s="29" t="s">
        <v>34</v>
      </c>
      <c r="C17" s="37" t="s">
        <v>57</v>
      </c>
    </row>
    <row r="18" spans="2:3" ht="15.75" thickBot="1" x14ac:dyDescent="0.25">
      <c r="B18" s="83" t="s">
        <v>40</v>
      </c>
      <c r="C18" s="84"/>
    </row>
    <row r="19" spans="2:3" ht="29.25" thickBot="1" x14ac:dyDescent="0.25">
      <c r="B19" s="29" t="s">
        <v>35</v>
      </c>
      <c r="C19" s="30" t="s">
        <v>53</v>
      </c>
    </row>
    <row r="20" spans="2:3" ht="15.75" thickBot="1" x14ac:dyDescent="0.25">
      <c r="B20" s="29" t="s">
        <v>36</v>
      </c>
      <c r="C20" s="30" t="s">
        <v>54</v>
      </c>
    </row>
    <row r="21" spans="2:3" ht="15.75" thickBot="1" x14ac:dyDescent="0.25">
      <c r="B21" s="29" t="s">
        <v>37</v>
      </c>
      <c r="C21" s="37" t="s">
        <v>55</v>
      </c>
    </row>
    <row r="22" spans="2:3" ht="15.75" thickBot="1" x14ac:dyDescent="0.25">
      <c r="B22" s="29" t="s">
        <v>38</v>
      </c>
      <c r="C22" s="30" t="s">
        <v>56</v>
      </c>
    </row>
    <row r="23" spans="2:3" ht="15.75" thickBot="1" x14ac:dyDescent="0.25">
      <c r="B23" s="29" t="s">
        <v>39</v>
      </c>
      <c r="C23" s="30"/>
    </row>
    <row r="24" spans="2:3" ht="39" customHeight="1" thickBot="1" x14ac:dyDescent="0.25">
      <c r="B24" s="81" t="s">
        <v>41</v>
      </c>
      <c r="C24" s="82"/>
    </row>
  </sheetData>
  <mergeCells count="4">
    <mergeCell ref="B2:C2"/>
    <mergeCell ref="B13:C13"/>
    <mergeCell ref="B24:C24"/>
    <mergeCell ref="B18:C18"/>
  </mergeCells>
  <hyperlinks>
    <hyperlink ref="C21" r:id="rId1"/>
    <hyperlink ref="C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6" zoomScale="90" zoomScaleNormal="90" workbookViewId="0">
      <selection activeCell="A10" sqref="A10:I10"/>
    </sheetView>
  </sheetViews>
  <sheetFormatPr baseColWidth="10" defaultRowHeight="12.75" x14ac:dyDescent="0.2"/>
  <cols>
    <col min="1" max="4" width="11.42578125" style="1"/>
    <col min="5" max="5" width="9.140625" style="1" customWidth="1"/>
    <col min="6" max="8" width="11.42578125" style="1"/>
    <col min="9" max="9" width="119.85546875" style="1" customWidth="1"/>
    <col min="10" max="16384" width="11.42578125" style="1"/>
  </cols>
  <sheetData>
    <row r="1" spans="1:11" ht="25.5" customHeight="1" x14ac:dyDescent="0.2">
      <c r="A1" s="86" t="s">
        <v>0</v>
      </c>
      <c r="B1" s="86"/>
      <c r="C1" s="86"/>
      <c r="D1" s="86"/>
      <c r="E1" s="86"/>
      <c r="F1" s="86"/>
      <c r="G1" s="86"/>
      <c r="H1" s="86"/>
      <c r="I1" s="86"/>
    </row>
    <row r="2" spans="1:11" x14ac:dyDescent="0.2">
      <c r="A2" s="90"/>
      <c r="B2" s="90"/>
      <c r="C2" s="90"/>
      <c r="D2" s="90"/>
      <c r="E2" s="90"/>
      <c r="F2" s="90"/>
      <c r="G2" s="90"/>
      <c r="H2" s="90"/>
      <c r="I2" s="90"/>
    </row>
    <row r="3" spans="1:11" ht="12.75" customHeight="1" x14ac:dyDescent="0.2">
      <c r="A3" s="87" t="s">
        <v>68</v>
      </c>
      <c r="B3" s="88"/>
      <c r="C3" s="88"/>
      <c r="D3" s="88"/>
      <c r="E3" s="88"/>
      <c r="F3" s="88"/>
      <c r="G3" s="88"/>
      <c r="H3" s="88"/>
      <c r="I3" s="88"/>
    </row>
    <row r="4" spans="1:11" ht="13.5" customHeight="1" x14ac:dyDescent="0.2">
      <c r="A4" s="88"/>
      <c r="B4" s="88"/>
      <c r="C4" s="88"/>
      <c r="D4" s="88"/>
      <c r="E4" s="88"/>
      <c r="F4" s="88"/>
      <c r="G4" s="88"/>
      <c r="H4" s="88"/>
      <c r="I4" s="88"/>
    </row>
    <row r="5" spans="1:11" x14ac:dyDescent="0.2">
      <c r="A5" s="89"/>
      <c r="B5" s="89"/>
      <c r="C5" s="89"/>
      <c r="D5" s="89"/>
      <c r="E5" s="89"/>
      <c r="F5" s="89"/>
      <c r="G5" s="89"/>
      <c r="H5" s="89"/>
      <c r="I5" s="89"/>
    </row>
    <row r="6" spans="1:11" x14ac:dyDescent="0.2">
      <c r="A6" s="87" t="s">
        <v>170</v>
      </c>
      <c r="B6" s="88"/>
      <c r="C6" s="88"/>
      <c r="D6" s="88"/>
      <c r="E6" s="88"/>
      <c r="F6" s="88"/>
      <c r="G6" s="88"/>
      <c r="H6" s="88"/>
      <c r="I6" s="88"/>
      <c r="K6" s="2"/>
    </row>
    <row r="7" spans="1:11" x14ac:dyDescent="0.2">
      <c r="A7" s="88"/>
      <c r="B7" s="88"/>
      <c r="C7" s="88"/>
      <c r="D7" s="88"/>
      <c r="E7" s="88"/>
      <c r="F7" s="88"/>
      <c r="G7" s="88"/>
      <c r="H7" s="88"/>
      <c r="I7" s="88"/>
    </row>
    <row r="8" spans="1:11" ht="21" x14ac:dyDescent="0.2">
      <c r="A8" s="88"/>
      <c r="B8" s="88"/>
      <c r="C8" s="88"/>
      <c r="D8" s="88"/>
      <c r="E8" s="88"/>
      <c r="F8" s="88"/>
      <c r="G8" s="88"/>
      <c r="H8" s="88"/>
      <c r="I8" s="88"/>
      <c r="K8" s="3"/>
    </row>
    <row r="9" spans="1:11" ht="356.25" customHeight="1" x14ac:dyDescent="0.2">
      <c r="A9" s="88"/>
      <c r="B9" s="88"/>
      <c r="C9" s="88"/>
      <c r="D9" s="88"/>
      <c r="E9" s="88"/>
      <c r="F9" s="88"/>
      <c r="G9" s="88"/>
      <c r="H9" s="88"/>
      <c r="I9" s="88"/>
    </row>
    <row r="10" spans="1:11" ht="105" customHeight="1" x14ac:dyDescent="0.2">
      <c r="A10" s="85" t="s">
        <v>171</v>
      </c>
      <c r="B10" s="85"/>
      <c r="C10" s="85"/>
      <c r="D10" s="85"/>
      <c r="E10" s="85"/>
      <c r="F10" s="85"/>
      <c r="G10" s="85"/>
      <c r="H10" s="85"/>
      <c r="I10" s="85"/>
    </row>
    <row r="11" spans="1:11" ht="12.75" customHeight="1" x14ac:dyDescent="0.2">
      <c r="A11" s="91" t="s">
        <v>65</v>
      </c>
      <c r="B11" s="88"/>
      <c r="C11" s="88"/>
      <c r="D11" s="88"/>
      <c r="E11" s="88"/>
      <c r="F11" s="88"/>
      <c r="G11" s="88"/>
      <c r="H11" s="88"/>
      <c r="I11" s="88"/>
    </row>
    <row r="12" spans="1:11" ht="15" x14ac:dyDescent="0.25">
      <c r="A12" s="88"/>
      <c r="B12" s="88"/>
      <c r="C12" s="88"/>
      <c r="D12" s="88"/>
      <c r="E12" s="88"/>
      <c r="F12" s="88"/>
      <c r="G12" s="88"/>
      <c r="H12" s="88"/>
      <c r="I12" s="88"/>
      <c r="K12" s="18"/>
    </row>
    <row r="13" spans="1:11" x14ac:dyDescent="0.2">
      <c r="A13" s="89"/>
      <c r="B13" s="89"/>
      <c r="C13" s="89"/>
      <c r="D13" s="89"/>
      <c r="E13" s="89"/>
      <c r="F13" s="89"/>
      <c r="G13" s="89"/>
      <c r="H13" s="89"/>
      <c r="I13" s="89"/>
    </row>
    <row r="14" spans="1:11" ht="13.5" customHeight="1" x14ac:dyDescent="0.2">
      <c r="A14" s="91" t="s">
        <v>2</v>
      </c>
      <c r="B14" s="88"/>
      <c r="C14" s="88"/>
      <c r="D14" s="88"/>
      <c r="E14" s="89"/>
      <c r="F14" s="98" t="s">
        <v>1</v>
      </c>
      <c r="G14" s="99"/>
      <c r="H14" s="99"/>
      <c r="I14" s="100"/>
      <c r="K14" s="2"/>
    </row>
    <row r="15" spans="1:11" s="2" customFormat="1" ht="19.5" customHeight="1" x14ac:dyDescent="0.2">
      <c r="A15" s="101" t="s">
        <v>10</v>
      </c>
      <c r="B15" s="101"/>
      <c r="C15" s="54" t="s">
        <v>11</v>
      </c>
      <c r="D15" s="55" t="s">
        <v>12</v>
      </c>
      <c r="E15" s="89"/>
      <c r="F15" s="102" t="s">
        <v>69</v>
      </c>
      <c r="G15" s="93"/>
      <c r="H15" s="93"/>
      <c r="I15" s="94"/>
      <c r="K15" s="56"/>
    </row>
    <row r="16" spans="1:11" ht="123.75" customHeight="1" x14ac:dyDescent="0.2">
      <c r="A16" s="103">
        <v>42751</v>
      </c>
      <c r="B16" s="103"/>
      <c r="C16" s="57">
        <v>43084</v>
      </c>
      <c r="D16" s="58">
        <f>+C16-A16</f>
        <v>333</v>
      </c>
      <c r="E16" s="89"/>
      <c r="F16" s="95"/>
      <c r="G16" s="96"/>
      <c r="H16" s="96"/>
      <c r="I16" s="97"/>
      <c r="K16" s="4"/>
    </row>
    <row r="17" spans="1:11" x14ac:dyDescent="0.2">
      <c r="A17" s="89"/>
      <c r="B17" s="89"/>
      <c r="C17" s="89"/>
      <c r="D17" s="89"/>
      <c r="E17" s="89"/>
      <c r="F17" s="89"/>
      <c r="G17" s="89"/>
      <c r="H17" s="89"/>
      <c r="I17" s="89"/>
    </row>
    <row r="18" spans="1:11" x14ac:dyDescent="0.2">
      <c r="A18" s="92" t="s">
        <v>70</v>
      </c>
      <c r="B18" s="93"/>
      <c r="C18" s="93"/>
      <c r="D18" s="93"/>
      <c r="E18" s="93"/>
      <c r="F18" s="93"/>
      <c r="G18" s="93"/>
      <c r="H18" s="93"/>
      <c r="I18" s="94"/>
      <c r="K18" s="2"/>
    </row>
    <row r="19" spans="1:11" ht="18.75" x14ac:dyDescent="0.2">
      <c r="A19" s="95"/>
      <c r="B19" s="96"/>
      <c r="C19" s="96"/>
      <c r="D19" s="96"/>
      <c r="E19" s="96"/>
      <c r="F19" s="96"/>
      <c r="G19" s="96"/>
      <c r="H19" s="96"/>
      <c r="I19" s="97"/>
      <c r="K19" s="4"/>
    </row>
    <row r="20" spans="1:11" x14ac:dyDescent="0.2">
      <c r="A20" s="89"/>
      <c r="B20" s="89"/>
      <c r="C20" s="89"/>
      <c r="D20" s="89"/>
      <c r="E20" s="89"/>
      <c r="F20" s="89"/>
      <c r="G20" s="89"/>
      <c r="H20" s="89"/>
      <c r="I20" s="89"/>
    </row>
    <row r="21" spans="1:11" x14ac:dyDescent="0.2">
      <c r="A21" s="92" t="s">
        <v>158</v>
      </c>
      <c r="B21" s="93"/>
      <c r="C21" s="93"/>
      <c r="D21" s="93"/>
      <c r="E21" s="93"/>
      <c r="F21" s="93"/>
      <c r="G21" s="93"/>
      <c r="H21" s="93"/>
      <c r="I21" s="94"/>
      <c r="K21" s="2"/>
    </row>
    <row r="22" spans="1:11" ht="18" customHeight="1" x14ac:dyDescent="0.2">
      <c r="A22" s="95"/>
      <c r="B22" s="96"/>
      <c r="C22" s="96"/>
      <c r="D22" s="96"/>
      <c r="E22" s="96"/>
      <c r="F22" s="96"/>
      <c r="G22" s="96"/>
      <c r="H22" s="96"/>
      <c r="I22" s="97"/>
      <c r="K22" s="4"/>
    </row>
    <row r="23" spans="1:11" x14ac:dyDescent="0.2">
      <c r="A23" s="89"/>
      <c r="B23" s="89"/>
      <c r="C23" s="89"/>
      <c r="D23" s="89"/>
      <c r="E23" s="89"/>
      <c r="F23" s="89"/>
      <c r="G23" s="89"/>
      <c r="H23" s="89"/>
      <c r="I23" s="89"/>
    </row>
    <row r="24" spans="1:11" ht="18.75" x14ac:dyDescent="0.2">
      <c r="A24" s="105" t="s">
        <v>169</v>
      </c>
      <c r="B24" s="106"/>
      <c r="C24" s="106"/>
      <c r="D24" s="106"/>
      <c r="E24" s="106"/>
      <c r="F24" s="106"/>
      <c r="G24" s="106"/>
      <c r="H24" s="106"/>
      <c r="I24" s="107"/>
      <c r="K24" s="4"/>
    </row>
    <row r="25" spans="1:11" ht="102.75" customHeight="1" x14ac:dyDescent="0.2">
      <c r="A25" s="108"/>
      <c r="B25" s="109"/>
      <c r="C25" s="109"/>
      <c r="D25" s="109"/>
      <c r="E25" s="109"/>
      <c r="F25" s="109"/>
      <c r="G25" s="109"/>
      <c r="H25" s="109"/>
      <c r="I25" s="110"/>
    </row>
    <row r="26" spans="1:11" x14ac:dyDescent="0.2">
      <c r="A26" s="89"/>
      <c r="B26" s="89"/>
      <c r="C26" s="89"/>
      <c r="D26" s="89"/>
      <c r="E26" s="89"/>
      <c r="F26" s="89"/>
      <c r="G26" s="89"/>
      <c r="H26" s="89"/>
      <c r="I26" s="89"/>
    </row>
    <row r="27" spans="1:11" ht="19.5" customHeight="1" x14ac:dyDescent="0.2">
      <c r="A27" s="92" t="s">
        <v>71</v>
      </c>
      <c r="B27" s="93"/>
      <c r="C27" s="93"/>
      <c r="D27" s="93"/>
      <c r="E27" s="93"/>
      <c r="F27" s="93"/>
      <c r="G27" s="93"/>
      <c r="H27" s="93"/>
      <c r="I27" s="94"/>
    </row>
    <row r="28" spans="1:11" ht="45" customHeight="1" x14ac:dyDescent="0.2">
      <c r="A28" s="95"/>
      <c r="B28" s="96"/>
      <c r="C28" s="96"/>
      <c r="D28" s="96"/>
      <c r="E28" s="96"/>
      <c r="F28" s="96"/>
      <c r="G28" s="96"/>
      <c r="H28" s="96"/>
      <c r="I28" s="97"/>
    </row>
    <row r="29" spans="1:11" x14ac:dyDescent="0.2">
      <c r="A29" s="104"/>
      <c r="B29" s="104"/>
      <c r="C29" s="104"/>
      <c r="D29" s="104"/>
      <c r="E29" s="104"/>
      <c r="F29" s="104"/>
      <c r="G29" s="104"/>
      <c r="H29" s="104"/>
      <c r="I29" s="104"/>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04"/>
  <sheetViews>
    <sheetView showGridLines="0" topLeftCell="A83" zoomScaleNormal="100" workbookViewId="0">
      <selection activeCell="A7" sqref="A7:G93"/>
    </sheetView>
  </sheetViews>
  <sheetFormatPr baseColWidth="10" defaultColWidth="3.140625" defaultRowHeight="16.5" x14ac:dyDescent="0.25"/>
  <cols>
    <col min="1" max="1" width="4.42578125" style="5" customWidth="1"/>
    <col min="2" max="2" width="57" style="7" customWidth="1"/>
    <col min="3" max="3" width="29.42578125" style="7" customWidth="1"/>
    <col min="4" max="4" width="15.5703125" style="7" customWidth="1"/>
    <col min="5" max="5" width="14.85546875" style="7" customWidth="1"/>
    <col min="6" max="6" width="11.7109375" style="6" customWidth="1"/>
    <col min="7" max="7" width="10.140625" style="6" customWidth="1"/>
    <col min="8" max="8" width="6.5703125" style="6" customWidth="1"/>
    <col min="9" max="9" width="6.28515625" style="6" customWidth="1"/>
    <col min="10" max="10" width="36.7109375" style="23" customWidth="1"/>
    <col min="11" max="16384" width="3.140625" style="5"/>
  </cols>
  <sheetData>
    <row r="2" spans="1:11" ht="14.25" x14ac:dyDescent="0.2">
      <c r="B2" s="111" t="s">
        <v>9</v>
      </c>
      <c r="C2" s="111"/>
      <c r="D2" s="111"/>
      <c r="E2" s="111"/>
      <c r="F2" s="111"/>
      <c r="G2" s="111"/>
      <c r="H2" s="111"/>
      <c r="I2" s="111"/>
      <c r="J2" s="111"/>
    </row>
    <row r="3" spans="1:11" ht="21" customHeight="1" x14ac:dyDescent="0.2">
      <c r="B3" s="111"/>
      <c r="C3" s="111"/>
      <c r="D3" s="111"/>
      <c r="E3" s="111"/>
      <c r="F3" s="111"/>
      <c r="G3" s="111"/>
      <c r="H3" s="111"/>
      <c r="I3" s="111"/>
      <c r="J3" s="111"/>
    </row>
    <row r="4" spans="1:11" ht="18.75" customHeight="1" x14ac:dyDescent="0.2">
      <c r="B4" s="111"/>
      <c r="C4" s="111"/>
      <c r="D4" s="111"/>
      <c r="E4" s="111"/>
      <c r="F4" s="111"/>
      <c r="G4" s="111"/>
      <c r="H4" s="111"/>
      <c r="I4" s="111"/>
      <c r="J4" s="111"/>
    </row>
    <row r="6" spans="1:11" ht="14.25" x14ac:dyDescent="0.2">
      <c r="A6" s="8"/>
      <c r="B6" s="9"/>
      <c r="C6" s="9"/>
      <c r="D6" s="9"/>
      <c r="E6" s="9"/>
      <c r="F6" s="9"/>
      <c r="G6" s="9"/>
      <c r="H6" s="9"/>
      <c r="I6" s="9"/>
      <c r="J6" s="20"/>
    </row>
    <row r="7" spans="1:11" s="14" customFormat="1" ht="25.5" customHeight="1" x14ac:dyDescent="0.2">
      <c r="A7" s="26" t="s">
        <v>13</v>
      </c>
      <c r="B7" s="10" t="s">
        <v>4</v>
      </c>
      <c r="C7" s="10" t="s">
        <v>3</v>
      </c>
      <c r="D7" s="11" t="s">
        <v>6</v>
      </c>
      <c r="E7" s="11" t="s">
        <v>8</v>
      </c>
      <c r="F7" s="10" t="s">
        <v>5</v>
      </c>
      <c r="G7" s="12" t="s">
        <v>7</v>
      </c>
      <c r="H7" s="13"/>
      <c r="I7" s="13"/>
      <c r="J7" s="21"/>
    </row>
    <row r="8" spans="1:11" ht="15.75" customHeight="1" x14ac:dyDescent="0.2">
      <c r="B8" s="66"/>
      <c r="C8" s="15"/>
      <c r="D8" s="15"/>
      <c r="E8" s="15"/>
      <c r="F8" s="15"/>
      <c r="G8" s="22">
        <f>+AVERAGE(G10:G93)</f>
        <v>0.40277777777777779</v>
      </c>
      <c r="H8" s="15"/>
      <c r="I8" s="15"/>
      <c r="K8" s="6"/>
    </row>
    <row r="9" spans="1:11" ht="34.5" customHeight="1" x14ac:dyDescent="0.25">
      <c r="A9" s="16">
        <v>1</v>
      </c>
      <c r="B9" s="68" t="s">
        <v>72</v>
      </c>
      <c r="C9" s="60" t="s">
        <v>161</v>
      </c>
      <c r="D9" s="62">
        <v>42751</v>
      </c>
      <c r="E9" s="62">
        <v>43084</v>
      </c>
      <c r="F9" s="63">
        <f>E9-D9</f>
        <v>333</v>
      </c>
      <c r="G9" s="17">
        <f>+G8</f>
        <v>0.40277777777777779</v>
      </c>
      <c r="H9" s="24"/>
      <c r="I9" s="19"/>
    </row>
    <row r="10" spans="1:11" ht="36" customHeight="1" x14ac:dyDescent="0.25">
      <c r="A10" s="16">
        <v>2</v>
      </c>
      <c r="B10" s="69" t="s">
        <v>73</v>
      </c>
      <c r="C10" s="75" t="s">
        <v>160</v>
      </c>
      <c r="D10" s="72">
        <v>42751</v>
      </c>
      <c r="E10" s="72">
        <v>42762</v>
      </c>
      <c r="F10" s="63" t="s">
        <v>177</v>
      </c>
      <c r="G10" s="17" t="s">
        <v>177</v>
      </c>
      <c r="H10" s="24"/>
      <c r="I10" s="19"/>
    </row>
    <row r="11" spans="1:11" ht="36" customHeight="1" x14ac:dyDescent="0.25">
      <c r="A11" s="16">
        <v>3</v>
      </c>
      <c r="B11" s="67" t="s">
        <v>74</v>
      </c>
      <c r="C11" s="76" t="s">
        <v>160</v>
      </c>
      <c r="D11" s="62">
        <v>42751</v>
      </c>
      <c r="E11" s="62">
        <v>42762</v>
      </c>
      <c r="F11" s="63">
        <f t="shared" ref="F11:F72" si="0">E11-D11</f>
        <v>11</v>
      </c>
      <c r="G11" s="17">
        <v>1</v>
      </c>
      <c r="H11" s="24"/>
      <c r="I11" s="19"/>
    </row>
    <row r="12" spans="1:11" ht="35.25" customHeight="1" x14ac:dyDescent="0.25">
      <c r="A12" s="16">
        <v>4</v>
      </c>
      <c r="B12" s="67" t="s">
        <v>75</v>
      </c>
      <c r="C12" s="61" t="s">
        <v>161</v>
      </c>
      <c r="D12" s="62">
        <v>42738</v>
      </c>
      <c r="E12" s="62">
        <v>42776</v>
      </c>
      <c r="F12" s="63">
        <f t="shared" si="0"/>
        <v>38</v>
      </c>
      <c r="G12" s="17">
        <v>1</v>
      </c>
      <c r="H12" s="24"/>
      <c r="I12" s="19"/>
    </row>
    <row r="13" spans="1:11" ht="37.5" customHeight="1" x14ac:dyDescent="0.25">
      <c r="A13" s="16">
        <v>5</v>
      </c>
      <c r="B13" s="67" t="s">
        <v>76</v>
      </c>
      <c r="C13" s="76" t="s">
        <v>160</v>
      </c>
      <c r="D13" s="62">
        <v>42751</v>
      </c>
      <c r="E13" s="62">
        <v>42762</v>
      </c>
      <c r="F13" s="63">
        <f t="shared" si="0"/>
        <v>11</v>
      </c>
      <c r="G13" s="17">
        <v>1</v>
      </c>
      <c r="H13" s="24"/>
      <c r="I13" s="19"/>
    </row>
    <row r="14" spans="1:11" ht="37.5" customHeight="1" x14ac:dyDescent="0.25">
      <c r="A14" s="16">
        <v>6</v>
      </c>
      <c r="B14" s="67" t="s">
        <v>77</v>
      </c>
      <c r="C14" s="61" t="s">
        <v>161</v>
      </c>
      <c r="D14" s="62">
        <v>42751</v>
      </c>
      <c r="E14" s="62">
        <v>42776</v>
      </c>
      <c r="F14" s="63">
        <f t="shared" si="0"/>
        <v>25</v>
      </c>
      <c r="G14" s="17">
        <v>1</v>
      </c>
      <c r="H14" s="24"/>
      <c r="I14" s="19"/>
    </row>
    <row r="15" spans="1:11" ht="36.75" customHeight="1" x14ac:dyDescent="0.25">
      <c r="A15" s="16">
        <v>7</v>
      </c>
      <c r="B15" s="67" t="s">
        <v>78</v>
      </c>
      <c r="C15" s="61" t="s">
        <v>161</v>
      </c>
      <c r="D15" s="62">
        <v>42772</v>
      </c>
      <c r="E15" s="62">
        <v>42776</v>
      </c>
      <c r="F15" s="63">
        <f t="shared" si="0"/>
        <v>4</v>
      </c>
      <c r="G15" s="17">
        <v>1</v>
      </c>
      <c r="H15" s="24"/>
      <c r="I15" s="19"/>
    </row>
    <row r="16" spans="1:11" ht="31.5" customHeight="1" x14ac:dyDescent="0.25">
      <c r="A16" s="16">
        <v>8</v>
      </c>
      <c r="B16" s="67" t="s">
        <v>79</v>
      </c>
      <c r="C16" s="76" t="s">
        <v>160</v>
      </c>
      <c r="D16" s="62">
        <v>43031</v>
      </c>
      <c r="E16" s="62">
        <v>43035</v>
      </c>
      <c r="F16" s="63">
        <f t="shared" si="0"/>
        <v>4</v>
      </c>
      <c r="G16" s="17">
        <v>0</v>
      </c>
      <c r="H16" s="24"/>
      <c r="I16" s="19"/>
    </row>
    <row r="17" spans="1:10" s="6" customFormat="1" ht="40.5" customHeight="1" x14ac:dyDescent="0.25">
      <c r="A17" s="16">
        <v>10</v>
      </c>
      <c r="B17" s="69" t="s">
        <v>147</v>
      </c>
      <c r="C17" s="75" t="s">
        <v>162</v>
      </c>
      <c r="D17" s="72">
        <v>43010</v>
      </c>
      <c r="E17" s="72">
        <v>43035</v>
      </c>
      <c r="F17" s="63" t="s">
        <v>177</v>
      </c>
      <c r="G17" s="17" t="s">
        <v>177</v>
      </c>
      <c r="H17" s="24"/>
      <c r="I17" s="19"/>
      <c r="J17" s="25"/>
    </row>
    <row r="18" spans="1:10" s="6" customFormat="1" ht="34.5" customHeight="1" x14ac:dyDescent="0.25">
      <c r="A18" s="16">
        <v>11</v>
      </c>
      <c r="B18" s="67" t="s">
        <v>148</v>
      </c>
      <c r="C18" s="60" t="str">
        <f>$C$17</f>
        <v>Funcionarios Procomer y SENASA</v>
      </c>
      <c r="D18" s="62">
        <v>43010</v>
      </c>
      <c r="E18" s="62">
        <v>43021</v>
      </c>
      <c r="F18" s="63">
        <f t="shared" si="0"/>
        <v>11</v>
      </c>
      <c r="G18" s="17">
        <v>0</v>
      </c>
      <c r="H18" s="24"/>
      <c r="I18" s="19"/>
      <c r="J18" s="25"/>
    </row>
    <row r="19" spans="1:10" s="6" customFormat="1" ht="34.5" customHeight="1" x14ac:dyDescent="0.25">
      <c r="A19" s="16">
        <v>12</v>
      </c>
      <c r="B19" s="67" t="s">
        <v>149</v>
      </c>
      <c r="C19" s="61" t="s">
        <v>161</v>
      </c>
      <c r="D19" s="62">
        <v>43010</v>
      </c>
      <c r="E19" s="62">
        <v>43021</v>
      </c>
      <c r="F19" s="63">
        <f t="shared" si="0"/>
        <v>11</v>
      </c>
      <c r="G19" s="17">
        <v>0</v>
      </c>
      <c r="H19" s="24"/>
      <c r="I19" s="19"/>
      <c r="J19" s="25"/>
    </row>
    <row r="20" spans="1:10" s="6" customFormat="1" ht="37.5" customHeight="1" x14ac:dyDescent="0.25">
      <c r="A20" s="16">
        <v>13</v>
      </c>
      <c r="B20" s="67" t="s">
        <v>150</v>
      </c>
      <c r="C20" s="60" t="str">
        <f>$C$17</f>
        <v>Funcionarios Procomer y SENASA</v>
      </c>
      <c r="D20" s="62">
        <v>43024</v>
      </c>
      <c r="E20" s="62">
        <v>43028</v>
      </c>
      <c r="F20" s="63">
        <f t="shared" si="0"/>
        <v>4</v>
      </c>
      <c r="G20" s="17">
        <v>0</v>
      </c>
      <c r="H20" s="24"/>
      <c r="I20" s="19"/>
      <c r="J20" s="25"/>
    </row>
    <row r="21" spans="1:10" s="6" customFormat="1" ht="36.75" customHeight="1" x14ac:dyDescent="0.25">
      <c r="A21" s="16">
        <v>14</v>
      </c>
      <c r="B21" s="67" t="s">
        <v>80</v>
      </c>
      <c r="C21" s="61" t="s">
        <v>161</v>
      </c>
      <c r="D21" s="62">
        <v>43024</v>
      </c>
      <c r="E21" s="62">
        <v>43028</v>
      </c>
      <c r="F21" s="63">
        <f t="shared" si="0"/>
        <v>4</v>
      </c>
      <c r="G21" s="17">
        <v>0</v>
      </c>
      <c r="H21" s="24"/>
      <c r="I21" s="19"/>
      <c r="J21" s="25"/>
    </row>
    <row r="22" spans="1:10" s="6" customFormat="1" ht="36" customHeight="1" x14ac:dyDescent="0.25">
      <c r="A22" s="16">
        <v>15</v>
      </c>
      <c r="B22" s="67" t="s">
        <v>151</v>
      </c>
      <c r="C22" s="61" t="s">
        <v>161</v>
      </c>
      <c r="D22" s="62">
        <v>43024</v>
      </c>
      <c r="E22" s="62">
        <v>43028</v>
      </c>
      <c r="F22" s="63">
        <f t="shared" si="0"/>
        <v>4</v>
      </c>
      <c r="G22" s="17">
        <v>0</v>
      </c>
      <c r="H22" s="24"/>
      <c r="I22" s="19"/>
      <c r="J22" s="25"/>
    </row>
    <row r="23" spans="1:10" s="6" customFormat="1" ht="36" customHeight="1" x14ac:dyDescent="0.25">
      <c r="A23" s="16">
        <v>16</v>
      </c>
      <c r="B23" s="67" t="s">
        <v>152</v>
      </c>
      <c r="C23" s="60" t="str">
        <f>$C$17</f>
        <v>Funcionarios Procomer y SENASA</v>
      </c>
      <c r="D23" s="62">
        <v>43031</v>
      </c>
      <c r="E23" s="62">
        <v>43035</v>
      </c>
      <c r="F23" s="63">
        <f t="shared" si="0"/>
        <v>4</v>
      </c>
      <c r="G23" s="17">
        <v>0</v>
      </c>
      <c r="H23" s="24"/>
      <c r="I23" s="19"/>
      <c r="J23" s="25"/>
    </row>
    <row r="24" spans="1:10" s="6" customFormat="1" ht="36" customHeight="1" x14ac:dyDescent="0.25">
      <c r="A24" s="16">
        <v>18</v>
      </c>
      <c r="B24" s="69" t="s">
        <v>81</v>
      </c>
      <c r="C24" s="75" t="s">
        <v>163</v>
      </c>
      <c r="D24" s="72">
        <v>42751</v>
      </c>
      <c r="E24" s="72">
        <v>42762</v>
      </c>
      <c r="F24" s="63" t="s">
        <v>177</v>
      </c>
      <c r="G24" s="17" t="s">
        <v>177</v>
      </c>
      <c r="H24" s="24"/>
      <c r="I24" s="19"/>
      <c r="J24" s="25"/>
    </row>
    <row r="25" spans="1:10" s="6" customFormat="1" ht="36" customHeight="1" x14ac:dyDescent="0.25">
      <c r="A25" s="16">
        <v>19</v>
      </c>
      <c r="B25" s="67" t="s">
        <v>82</v>
      </c>
      <c r="C25" s="60" t="str">
        <f>$C$24</f>
        <v>Fucnionarios Procomer y SFE</v>
      </c>
      <c r="D25" s="62">
        <v>42751</v>
      </c>
      <c r="E25" s="62">
        <v>42762</v>
      </c>
      <c r="F25" s="63">
        <f t="shared" si="0"/>
        <v>11</v>
      </c>
      <c r="G25" s="17">
        <v>1</v>
      </c>
      <c r="H25" s="24"/>
      <c r="I25" s="19"/>
      <c r="J25" s="25"/>
    </row>
    <row r="26" spans="1:10" s="6" customFormat="1" ht="36" customHeight="1" x14ac:dyDescent="0.25">
      <c r="A26" s="16">
        <v>20</v>
      </c>
      <c r="B26" s="67" t="s">
        <v>83</v>
      </c>
      <c r="C26" s="61" t="s">
        <v>161</v>
      </c>
      <c r="D26" s="62">
        <v>42738</v>
      </c>
      <c r="E26" s="62">
        <v>42776</v>
      </c>
      <c r="F26" s="63">
        <f t="shared" si="0"/>
        <v>38</v>
      </c>
      <c r="G26" s="17">
        <v>1</v>
      </c>
      <c r="H26" s="24"/>
      <c r="I26" s="19"/>
      <c r="J26" s="25"/>
    </row>
    <row r="27" spans="1:10" s="6" customFormat="1" ht="36" customHeight="1" x14ac:dyDescent="0.25">
      <c r="A27" s="16">
        <v>21</v>
      </c>
      <c r="B27" s="67" t="s">
        <v>84</v>
      </c>
      <c r="C27" s="60" t="str">
        <f>$C$24</f>
        <v>Fucnionarios Procomer y SFE</v>
      </c>
      <c r="D27" s="62">
        <v>42751</v>
      </c>
      <c r="E27" s="62">
        <v>42762</v>
      </c>
      <c r="F27" s="63">
        <f t="shared" si="0"/>
        <v>11</v>
      </c>
      <c r="G27" s="17">
        <v>1</v>
      </c>
      <c r="H27" s="24"/>
      <c r="I27" s="19"/>
      <c r="J27" s="25"/>
    </row>
    <row r="28" spans="1:10" s="6" customFormat="1" ht="36" customHeight="1" x14ac:dyDescent="0.25">
      <c r="A28" s="16">
        <v>22</v>
      </c>
      <c r="B28" s="67" t="s">
        <v>85</v>
      </c>
      <c r="C28" s="61" t="s">
        <v>161</v>
      </c>
      <c r="D28" s="62">
        <v>42751</v>
      </c>
      <c r="E28" s="62">
        <v>42776</v>
      </c>
      <c r="F28" s="63">
        <f t="shared" si="0"/>
        <v>25</v>
      </c>
      <c r="G28" s="17">
        <v>1</v>
      </c>
      <c r="H28" s="24"/>
      <c r="I28" s="19"/>
      <c r="J28" s="25"/>
    </row>
    <row r="29" spans="1:10" s="6" customFormat="1" ht="36" customHeight="1" x14ac:dyDescent="0.25">
      <c r="A29" s="16">
        <v>23</v>
      </c>
      <c r="B29" s="67" t="s">
        <v>86</v>
      </c>
      <c r="C29" s="61" t="s">
        <v>161</v>
      </c>
      <c r="D29" s="62">
        <v>42772</v>
      </c>
      <c r="E29" s="62">
        <v>42776</v>
      </c>
      <c r="F29" s="63">
        <f t="shared" si="0"/>
        <v>4</v>
      </c>
      <c r="G29" s="17">
        <v>1</v>
      </c>
      <c r="H29" s="24"/>
      <c r="I29" s="19"/>
      <c r="J29" s="25"/>
    </row>
    <row r="30" spans="1:10" s="6" customFormat="1" ht="36" customHeight="1" x14ac:dyDescent="0.25">
      <c r="A30" s="16">
        <v>24</v>
      </c>
      <c r="B30" s="67" t="s">
        <v>87</v>
      </c>
      <c r="C30" s="60" t="str">
        <f>$C$24</f>
        <v>Fucnionarios Procomer y SFE</v>
      </c>
      <c r="D30" s="62">
        <v>42779</v>
      </c>
      <c r="E30" s="62">
        <v>42790</v>
      </c>
      <c r="F30" s="63">
        <f t="shared" si="0"/>
        <v>11</v>
      </c>
      <c r="G30" s="17">
        <v>1</v>
      </c>
      <c r="H30" s="24"/>
      <c r="I30" s="19"/>
      <c r="J30" s="25"/>
    </row>
    <row r="31" spans="1:10" s="6" customFormat="1" ht="36" customHeight="1" x14ac:dyDescent="0.25">
      <c r="A31" s="16">
        <v>26</v>
      </c>
      <c r="B31" s="69" t="s">
        <v>88</v>
      </c>
      <c r="C31" s="75" t="s">
        <v>164</v>
      </c>
      <c r="D31" s="72">
        <v>43010</v>
      </c>
      <c r="E31" s="72">
        <v>43035</v>
      </c>
      <c r="F31" s="63" t="s">
        <v>177</v>
      </c>
      <c r="G31" s="17" t="s">
        <v>177</v>
      </c>
      <c r="H31" s="24"/>
      <c r="I31" s="19"/>
      <c r="J31" s="25"/>
    </row>
    <row r="32" spans="1:10" s="6" customFormat="1" ht="36" customHeight="1" x14ac:dyDescent="0.25">
      <c r="A32" s="16">
        <v>27</v>
      </c>
      <c r="B32" s="67" t="s">
        <v>89</v>
      </c>
      <c r="C32" s="60" t="s">
        <v>164</v>
      </c>
      <c r="D32" s="62">
        <v>43010</v>
      </c>
      <c r="E32" s="62">
        <v>43021</v>
      </c>
      <c r="F32" s="63">
        <f t="shared" si="0"/>
        <v>11</v>
      </c>
      <c r="G32" s="17">
        <v>0</v>
      </c>
      <c r="H32" s="24"/>
      <c r="I32" s="19"/>
      <c r="J32" s="25"/>
    </row>
    <row r="33" spans="1:10" s="6" customFormat="1" ht="36" customHeight="1" x14ac:dyDescent="0.25">
      <c r="A33" s="16">
        <v>28</v>
      </c>
      <c r="B33" s="67" t="s">
        <v>90</v>
      </c>
      <c r="C33" s="61" t="s">
        <v>161</v>
      </c>
      <c r="D33" s="62">
        <v>43010</v>
      </c>
      <c r="E33" s="62">
        <v>43021</v>
      </c>
      <c r="F33" s="63">
        <f t="shared" si="0"/>
        <v>11</v>
      </c>
      <c r="G33" s="17">
        <v>0</v>
      </c>
      <c r="H33" s="24"/>
      <c r="I33" s="19"/>
      <c r="J33" s="25"/>
    </row>
    <row r="34" spans="1:10" s="6" customFormat="1" ht="36" customHeight="1" x14ac:dyDescent="0.25">
      <c r="A34" s="16">
        <v>29</v>
      </c>
      <c r="B34" s="67" t="s">
        <v>91</v>
      </c>
      <c r="C34" s="60" t="s">
        <v>164</v>
      </c>
      <c r="D34" s="62">
        <v>43024</v>
      </c>
      <c r="E34" s="62">
        <v>43028</v>
      </c>
      <c r="F34" s="63">
        <f t="shared" si="0"/>
        <v>4</v>
      </c>
      <c r="G34" s="17">
        <v>0</v>
      </c>
      <c r="H34" s="24"/>
      <c r="I34" s="19"/>
      <c r="J34" s="25"/>
    </row>
    <row r="35" spans="1:10" s="6" customFormat="1" ht="36" customHeight="1" x14ac:dyDescent="0.25">
      <c r="A35" s="16">
        <v>30</v>
      </c>
      <c r="B35" s="67" t="s">
        <v>92</v>
      </c>
      <c r="C35" s="61" t="s">
        <v>161</v>
      </c>
      <c r="D35" s="62">
        <v>43024</v>
      </c>
      <c r="E35" s="62">
        <v>43028</v>
      </c>
      <c r="F35" s="63">
        <f t="shared" si="0"/>
        <v>4</v>
      </c>
      <c r="G35" s="17">
        <v>0</v>
      </c>
      <c r="H35" s="24"/>
      <c r="I35" s="19"/>
      <c r="J35" s="25"/>
    </row>
    <row r="36" spans="1:10" s="6" customFormat="1" ht="36" customHeight="1" x14ac:dyDescent="0.25">
      <c r="A36" s="16">
        <v>31</v>
      </c>
      <c r="B36" s="67" t="s">
        <v>93</v>
      </c>
      <c r="C36" s="61" t="s">
        <v>161</v>
      </c>
      <c r="D36" s="62">
        <v>43024</v>
      </c>
      <c r="E36" s="62">
        <v>43028</v>
      </c>
      <c r="F36" s="63">
        <f t="shared" si="0"/>
        <v>4</v>
      </c>
      <c r="G36" s="17">
        <v>0</v>
      </c>
      <c r="H36" s="24"/>
      <c r="I36" s="19"/>
      <c r="J36" s="25"/>
    </row>
    <row r="37" spans="1:10" s="6" customFormat="1" ht="36" customHeight="1" x14ac:dyDescent="0.25">
      <c r="A37" s="16">
        <v>32</v>
      </c>
      <c r="B37" s="67" t="s">
        <v>94</v>
      </c>
      <c r="C37" s="60" t="s">
        <v>164</v>
      </c>
      <c r="D37" s="62">
        <v>43031</v>
      </c>
      <c r="E37" s="62">
        <v>43035</v>
      </c>
      <c r="F37" s="63">
        <f t="shared" si="0"/>
        <v>4</v>
      </c>
      <c r="G37" s="17">
        <v>0</v>
      </c>
      <c r="H37" s="24"/>
      <c r="I37" s="19"/>
      <c r="J37" s="25"/>
    </row>
    <row r="38" spans="1:10" s="6" customFormat="1" ht="36" customHeight="1" x14ac:dyDescent="0.25">
      <c r="A38" s="16">
        <v>34</v>
      </c>
      <c r="B38" s="69" t="s">
        <v>95</v>
      </c>
      <c r="C38" s="71" t="s">
        <v>168</v>
      </c>
      <c r="D38" s="72">
        <v>42779</v>
      </c>
      <c r="E38" s="72">
        <v>42790</v>
      </c>
      <c r="F38" s="63" t="s">
        <v>177</v>
      </c>
      <c r="G38" s="17" t="s">
        <v>177</v>
      </c>
      <c r="H38" s="24"/>
      <c r="I38" s="19"/>
      <c r="J38" s="25"/>
    </row>
    <row r="39" spans="1:10" s="6" customFormat="1" ht="36" customHeight="1" x14ac:dyDescent="0.25">
      <c r="A39" s="16">
        <v>35</v>
      </c>
      <c r="B39" s="67" t="s">
        <v>96</v>
      </c>
      <c r="C39" s="61" t="s">
        <v>168</v>
      </c>
      <c r="D39" s="62">
        <v>42779</v>
      </c>
      <c r="E39" s="62">
        <v>42790</v>
      </c>
      <c r="F39" s="63">
        <f t="shared" si="0"/>
        <v>11</v>
      </c>
      <c r="G39" s="17">
        <v>1</v>
      </c>
      <c r="H39" s="24"/>
      <c r="I39" s="19"/>
      <c r="J39" s="25"/>
    </row>
    <row r="40" spans="1:10" s="6" customFormat="1" ht="36" customHeight="1" x14ac:dyDescent="0.25">
      <c r="A40" s="16">
        <v>36</v>
      </c>
      <c r="B40" s="67" t="s">
        <v>97</v>
      </c>
      <c r="C40" s="61" t="s">
        <v>161</v>
      </c>
      <c r="D40" s="62">
        <v>42793</v>
      </c>
      <c r="E40" s="62">
        <v>42805</v>
      </c>
      <c r="F40" s="63">
        <f t="shared" si="0"/>
        <v>12</v>
      </c>
      <c r="G40" s="17">
        <v>1</v>
      </c>
      <c r="H40" s="24"/>
      <c r="I40" s="19"/>
      <c r="J40" s="25"/>
    </row>
    <row r="41" spans="1:10" s="6" customFormat="1" ht="36" customHeight="1" x14ac:dyDescent="0.25">
      <c r="A41" s="16">
        <v>37</v>
      </c>
      <c r="B41" s="67" t="s">
        <v>98</v>
      </c>
      <c r="C41" s="61" t="s">
        <v>168</v>
      </c>
      <c r="D41" s="62">
        <v>42793</v>
      </c>
      <c r="E41" s="62">
        <v>42805</v>
      </c>
      <c r="F41" s="63">
        <f t="shared" si="0"/>
        <v>12</v>
      </c>
      <c r="G41" s="17">
        <v>1</v>
      </c>
      <c r="H41" s="24"/>
      <c r="I41" s="19"/>
      <c r="J41" s="25"/>
    </row>
    <row r="42" spans="1:10" s="6" customFormat="1" ht="36" customHeight="1" x14ac:dyDescent="0.25">
      <c r="A42" s="16">
        <v>38</v>
      </c>
      <c r="B42" s="67" t="s">
        <v>99</v>
      </c>
      <c r="C42" s="61" t="s">
        <v>161</v>
      </c>
      <c r="D42" s="62">
        <v>42779</v>
      </c>
      <c r="E42" s="62">
        <v>42811</v>
      </c>
      <c r="F42" s="63">
        <f t="shared" si="0"/>
        <v>32</v>
      </c>
      <c r="G42" s="17">
        <v>1</v>
      </c>
      <c r="H42" s="24"/>
      <c r="I42" s="19"/>
      <c r="J42" s="25"/>
    </row>
    <row r="43" spans="1:10" s="6" customFormat="1" ht="36" customHeight="1" x14ac:dyDescent="0.25">
      <c r="A43" s="16">
        <v>39</v>
      </c>
      <c r="B43" s="67" t="s">
        <v>100</v>
      </c>
      <c r="C43" s="61" t="s">
        <v>161</v>
      </c>
      <c r="D43" s="62">
        <v>42808</v>
      </c>
      <c r="E43" s="62">
        <v>42811</v>
      </c>
      <c r="F43" s="63">
        <f t="shared" si="0"/>
        <v>3</v>
      </c>
      <c r="G43" s="17">
        <v>1</v>
      </c>
      <c r="H43" s="24"/>
      <c r="I43" s="19"/>
      <c r="J43" s="25"/>
    </row>
    <row r="44" spans="1:10" s="6" customFormat="1" ht="36" customHeight="1" x14ac:dyDescent="0.25">
      <c r="A44" s="16">
        <v>40</v>
      </c>
      <c r="B44" s="67" t="s">
        <v>101</v>
      </c>
      <c r="C44" s="61" t="s">
        <v>168</v>
      </c>
      <c r="D44" s="62">
        <v>42814</v>
      </c>
      <c r="E44" s="62">
        <v>42825</v>
      </c>
      <c r="F44" s="63">
        <f t="shared" si="0"/>
        <v>11</v>
      </c>
      <c r="G44" s="17">
        <v>1</v>
      </c>
      <c r="H44" s="24"/>
      <c r="I44" s="19"/>
      <c r="J44" s="25"/>
    </row>
    <row r="45" spans="1:10" s="6" customFormat="1" ht="56.25" customHeight="1" x14ac:dyDescent="0.25">
      <c r="A45" s="16">
        <v>42</v>
      </c>
      <c r="B45" s="69" t="s">
        <v>102</v>
      </c>
      <c r="C45" s="75" t="s">
        <v>167</v>
      </c>
      <c r="D45" s="72">
        <v>43045</v>
      </c>
      <c r="E45" s="72">
        <v>43069</v>
      </c>
      <c r="F45" s="63" t="s">
        <v>177</v>
      </c>
      <c r="G45" s="17" t="s">
        <v>177</v>
      </c>
      <c r="H45" s="24"/>
      <c r="I45" s="19"/>
      <c r="J45" s="25"/>
    </row>
    <row r="46" spans="1:10" s="6" customFormat="1" ht="36" customHeight="1" x14ac:dyDescent="0.25">
      <c r="A46" s="16">
        <v>43</v>
      </c>
      <c r="B46" s="67" t="s">
        <v>103</v>
      </c>
      <c r="C46" s="60" t="s">
        <v>167</v>
      </c>
      <c r="D46" s="62">
        <v>43045</v>
      </c>
      <c r="E46" s="62">
        <v>43049</v>
      </c>
      <c r="F46" s="63">
        <f t="shared" si="0"/>
        <v>4</v>
      </c>
      <c r="G46" s="17">
        <v>0</v>
      </c>
      <c r="H46" s="24"/>
      <c r="I46" s="19"/>
      <c r="J46" s="25"/>
    </row>
    <row r="47" spans="1:10" s="6" customFormat="1" ht="36" customHeight="1" x14ac:dyDescent="0.25">
      <c r="A47" s="16">
        <v>44</v>
      </c>
      <c r="B47" s="67" t="s">
        <v>104</v>
      </c>
      <c r="C47" s="61" t="s">
        <v>161</v>
      </c>
      <c r="D47" s="62">
        <v>43045</v>
      </c>
      <c r="E47" s="62">
        <v>43056</v>
      </c>
      <c r="F47" s="63">
        <f t="shared" si="0"/>
        <v>11</v>
      </c>
      <c r="G47" s="17">
        <v>0</v>
      </c>
      <c r="H47" s="24"/>
      <c r="I47" s="19"/>
      <c r="J47" s="25"/>
    </row>
    <row r="48" spans="1:10" s="6" customFormat="1" ht="36" customHeight="1" x14ac:dyDescent="0.25">
      <c r="A48" s="16">
        <v>45</v>
      </c>
      <c r="B48" s="67" t="s">
        <v>105</v>
      </c>
      <c r="C48" s="60" t="s">
        <v>167</v>
      </c>
      <c r="D48" s="62">
        <v>43059</v>
      </c>
      <c r="E48" s="62">
        <v>43063</v>
      </c>
      <c r="F48" s="63">
        <f t="shared" si="0"/>
        <v>4</v>
      </c>
      <c r="G48" s="17">
        <v>0</v>
      </c>
      <c r="H48" s="24"/>
      <c r="I48" s="19"/>
      <c r="J48" s="25"/>
    </row>
    <row r="49" spans="1:10" s="6" customFormat="1" ht="45.75" customHeight="1" x14ac:dyDescent="0.25">
      <c r="A49" s="16">
        <v>46</v>
      </c>
      <c r="B49" s="67" t="s">
        <v>106</v>
      </c>
      <c r="C49" s="61" t="s">
        <v>161</v>
      </c>
      <c r="D49" s="62">
        <v>43059</v>
      </c>
      <c r="E49" s="62">
        <v>43063</v>
      </c>
      <c r="F49" s="63">
        <f t="shared" si="0"/>
        <v>4</v>
      </c>
      <c r="G49" s="17">
        <v>0</v>
      </c>
      <c r="H49" s="24"/>
      <c r="I49" s="19"/>
      <c r="J49" s="25"/>
    </row>
    <row r="50" spans="1:10" s="6" customFormat="1" ht="36" customHeight="1" x14ac:dyDescent="0.25">
      <c r="A50" s="16">
        <v>47</v>
      </c>
      <c r="B50" s="67" t="s">
        <v>107</v>
      </c>
      <c r="C50" s="61" t="s">
        <v>161</v>
      </c>
      <c r="D50" s="62">
        <v>43059</v>
      </c>
      <c r="E50" s="62">
        <v>43063</v>
      </c>
      <c r="F50" s="63">
        <f t="shared" si="0"/>
        <v>4</v>
      </c>
      <c r="G50" s="17">
        <v>0</v>
      </c>
      <c r="H50" s="24"/>
      <c r="I50" s="19"/>
      <c r="J50" s="25"/>
    </row>
    <row r="51" spans="1:10" s="6" customFormat="1" ht="36" customHeight="1" x14ac:dyDescent="0.25">
      <c r="A51" s="16">
        <v>48</v>
      </c>
      <c r="B51" s="67" t="s">
        <v>108</v>
      </c>
      <c r="C51" s="60" t="s">
        <v>167</v>
      </c>
      <c r="D51" s="62">
        <v>43066</v>
      </c>
      <c r="E51" s="62">
        <v>43069</v>
      </c>
      <c r="F51" s="63">
        <f t="shared" si="0"/>
        <v>3</v>
      </c>
      <c r="G51" s="17">
        <v>0</v>
      </c>
      <c r="H51" s="24"/>
      <c r="I51" s="19"/>
      <c r="J51" s="25"/>
    </row>
    <row r="52" spans="1:10" s="6" customFormat="1" ht="48.75" customHeight="1" x14ac:dyDescent="0.25">
      <c r="A52" s="16">
        <v>50</v>
      </c>
      <c r="B52" s="69" t="s">
        <v>174</v>
      </c>
      <c r="C52" s="75" t="s">
        <v>164</v>
      </c>
      <c r="D52" s="72">
        <v>43059</v>
      </c>
      <c r="E52" s="72">
        <v>43084</v>
      </c>
      <c r="F52" s="63" t="s">
        <v>177</v>
      </c>
      <c r="G52" s="17" t="s">
        <v>177</v>
      </c>
      <c r="H52" s="24"/>
      <c r="I52" s="19"/>
      <c r="J52" s="25"/>
    </row>
    <row r="53" spans="1:10" s="6" customFormat="1" ht="36" customHeight="1" x14ac:dyDescent="0.25">
      <c r="A53" s="16">
        <v>51</v>
      </c>
      <c r="B53" s="67" t="s">
        <v>109</v>
      </c>
      <c r="C53" s="60" t="s">
        <v>164</v>
      </c>
      <c r="D53" s="62">
        <v>43059</v>
      </c>
      <c r="E53" s="62">
        <v>43063</v>
      </c>
      <c r="F53" s="63">
        <f t="shared" si="0"/>
        <v>4</v>
      </c>
      <c r="G53" s="17">
        <v>0</v>
      </c>
      <c r="H53" s="24"/>
      <c r="I53" s="19"/>
      <c r="J53" s="25"/>
    </row>
    <row r="54" spans="1:10" s="6" customFormat="1" ht="36" customHeight="1" x14ac:dyDescent="0.25">
      <c r="A54" s="16">
        <v>52</v>
      </c>
      <c r="B54" s="67" t="s">
        <v>110</v>
      </c>
      <c r="C54" s="61" t="s">
        <v>161</v>
      </c>
      <c r="D54" s="62">
        <v>43066</v>
      </c>
      <c r="E54" s="62">
        <v>43077</v>
      </c>
      <c r="F54" s="63">
        <f t="shared" si="0"/>
        <v>11</v>
      </c>
      <c r="G54" s="17">
        <v>0</v>
      </c>
      <c r="H54" s="24"/>
      <c r="I54" s="19"/>
      <c r="J54" s="25"/>
    </row>
    <row r="55" spans="1:10" s="6" customFormat="1" ht="36" customHeight="1" x14ac:dyDescent="0.25">
      <c r="A55" s="16">
        <v>53</v>
      </c>
      <c r="B55" s="67" t="s">
        <v>111</v>
      </c>
      <c r="C55" s="60" t="s">
        <v>164</v>
      </c>
      <c r="D55" s="62">
        <v>43066</v>
      </c>
      <c r="E55" s="62">
        <v>43077</v>
      </c>
      <c r="F55" s="63">
        <f t="shared" si="0"/>
        <v>11</v>
      </c>
      <c r="G55" s="17">
        <v>0</v>
      </c>
      <c r="H55" s="24"/>
      <c r="I55" s="19"/>
      <c r="J55" s="25"/>
    </row>
    <row r="56" spans="1:10" s="6" customFormat="1" ht="36" customHeight="1" x14ac:dyDescent="0.25">
      <c r="A56" s="16">
        <v>54</v>
      </c>
      <c r="B56" s="67" t="s">
        <v>112</v>
      </c>
      <c r="C56" s="61" t="s">
        <v>161</v>
      </c>
      <c r="D56" s="62">
        <v>43066</v>
      </c>
      <c r="E56" s="62">
        <v>43077</v>
      </c>
      <c r="F56" s="63">
        <f t="shared" si="0"/>
        <v>11</v>
      </c>
      <c r="G56" s="17">
        <v>0</v>
      </c>
      <c r="H56" s="24"/>
      <c r="I56" s="19"/>
      <c r="J56" s="25"/>
    </row>
    <row r="57" spans="1:10" s="6" customFormat="1" ht="36" customHeight="1" x14ac:dyDescent="0.25">
      <c r="A57" s="16">
        <v>55</v>
      </c>
      <c r="B57" s="67" t="s">
        <v>113</v>
      </c>
      <c r="C57" s="61" t="s">
        <v>161</v>
      </c>
      <c r="D57" s="62">
        <v>43066</v>
      </c>
      <c r="E57" s="62">
        <v>43077</v>
      </c>
      <c r="F57" s="63">
        <f t="shared" si="0"/>
        <v>11</v>
      </c>
      <c r="G57" s="17">
        <v>0</v>
      </c>
      <c r="H57" s="24"/>
      <c r="I57" s="19"/>
      <c r="J57" s="25"/>
    </row>
    <row r="58" spans="1:10" s="6" customFormat="1" ht="36" customHeight="1" x14ac:dyDescent="0.25">
      <c r="A58" s="16">
        <v>56</v>
      </c>
      <c r="B58" s="67" t="s">
        <v>114</v>
      </c>
      <c r="C58" s="60" t="s">
        <v>164</v>
      </c>
      <c r="D58" s="62">
        <v>43080</v>
      </c>
      <c r="E58" s="62">
        <v>43084</v>
      </c>
      <c r="F58" s="63">
        <f t="shared" si="0"/>
        <v>4</v>
      </c>
      <c r="G58" s="17">
        <v>0</v>
      </c>
      <c r="H58" s="24"/>
      <c r="I58" s="19"/>
      <c r="J58" s="25"/>
    </row>
    <row r="59" spans="1:10" s="6" customFormat="1" ht="48.75" customHeight="1" x14ac:dyDescent="0.25">
      <c r="A59" s="16">
        <v>58</v>
      </c>
      <c r="B59" s="69" t="s">
        <v>115</v>
      </c>
      <c r="C59" s="75" t="s">
        <v>166</v>
      </c>
      <c r="D59" s="72">
        <v>43045</v>
      </c>
      <c r="E59" s="72">
        <v>43069</v>
      </c>
      <c r="F59" s="63" t="s">
        <v>177</v>
      </c>
      <c r="G59" s="17" t="s">
        <v>177</v>
      </c>
      <c r="H59" s="24"/>
      <c r="I59" s="19"/>
      <c r="J59" s="25"/>
    </row>
    <row r="60" spans="1:10" s="6" customFormat="1" ht="36" customHeight="1" x14ac:dyDescent="0.25">
      <c r="A60" s="16">
        <v>59</v>
      </c>
      <c r="B60" s="67" t="s">
        <v>116</v>
      </c>
      <c r="C60" s="60" t="s">
        <v>166</v>
      </c>
      <c r="D60" s="62">
        <v>43045</v>
      </c>
      <c r="E60" s="62">
        <v>43049</v>
      </c>
      <c r="F60" s="63">
        <f t="shared" si="0"/>
        <v>4</v>
      </c>
      <c r="G60" s="17">
        <v>0</v>
      </c>
      <c r="H60" s="24"/>
      <c r="I60" s="19"/>
      <c r="J60" s="25"/>
    </row>
    <row r="61" spans="1:10" s="6" customFormat="1" ht="36" customHeight="1" x14ac:dyDescent="0.25">
      <c r="A61" s="16">
        <v>60</v>
      </c>
      <c r="B61" s="67" t="s">
        <v>117</v>
      </c>
      <c r="C61" s="61" t="s">
        <v>161</v>
      </c>
      <c r="D61" s="62">
        <v>43045</v>
      </c>
      <c r="E61" s="62">
        <v>43056</v>
      </c>
      <c r="F61" s="63">
        <f t="shared" si="0"/>
        <v>11</v>
      </c>
      <c r="G61" s="17">
        <v>0</v>
      </c>
      <c r="H61" s="24"/>
      <c r="I61" s="19"/>
      <c r="J61" s="25"/>
    </row>
    <row r="62" spans="1:10" s="6" customFormat="1" ht="36" customHeight="1" x14ac:dyDescent="0.25">
      <c r="A62" s="16">
        <v>61</v>
      </c>
      <c r="B62" s="67" t="s">
        <v>118</v>
      </c>
      <c r="C62" s="60" t="s">
        <v>166</v>
      </c>
      <c r="D62" s="62">
        <v>43059</v>
      </c>
      <c r="E62" s="62">
        <v>43063</v>
      </c>
      <c r="F62" s="63">
        <f t="shared" si="0"/>
        <v>4</v>
      </c>
      <c r="G62" s="17">
        <v>0</v>
      </c>
      <c r="H62" s="24"/>
      <c r="I62" s="19"/>
      <c r="J62" s="25"/>
    </row>
    <row r="63" spans="1:10" s="6" customFormat="1" ht="36" customHeight="1" x14ac:dyDescent="0.25">
      <c r="A63" s="16">
        <v>62</v>
      </c>
      <c r="B63" s="67" t="s">
        <v>119</v>
      </c>
      <c r="C63" s="61" t="s">
        <v>161</v>
      </c>
      <c r="D63" s="62">
        <v>43059</v>
      </c>
      <c r="E63" s="62">
        <v>43063</v>
      </c>
      <c r="F63" s="63">
        <f t="shared" si="0"/>
        <v>4</v>
      </c>
      <c r="G63" s="17">
        <v>0</v>
      </c>
      <c r="H63" s="24"/>
      <c r="I63" s="19"/>
      <c r="J63" s="25"/>
    </row>
    <row r="64" spans="1:10" s="6" customFormat="1" ht="36" customHeight="1" x14ac:dyDescent="0.25">
      <c r="A64" s="16">
        <v>63</v>
      </c>
      <c r="B64" s="67" t="s">
        <v>120</v>
      </c>
      <c r="C64" s="61" t="s">
        <v>161</v>
      </c>
      <c r="D64" s="62">
        <v>43059</v>
      </c>
      <c r="E64" s="62">
        <v>43063</v>
      </c>
      <c r="F64" s="63">
        <f t="shared" si="0"/>
        <v>4</v>
      </c>
      <c r="G64" s="17">
        <v>0</v>
      </c>
      <c r="H64" s="24"/>
      <c r="I64" s="19"/>
      <c r="J64" s="25"/>
    </row>
    <row r="65" spans="1:10" s="6" customFormat="1" ht="36" customHeight="1" x14ac:dyDescent="0.25">
      <c r="A65" s="16">
        <v>64</v>
      </c>
      <c r="B65" s="67" t="s">
        <v>121</v>
      </c>
      <c r="C65" s="60" t="s">
        <v>166</v>
      </c>
      <c r="D65" s="62">
        <v>43066</v>
      </c>
      <c r="E65" s="62">
        <v>43069</v>
      </c>
      <c r="F65" s="63">
        <f t="shared" si="0"/>
        <v>3</v>
      </c>
      <c r="G65" s="17">
        <v>0</v>
      </c>
      <c r="H65" s="24"/>
      <c r="I65" s="19"/>
      <c r="J65" s="25"/>
    </row>
    <row r="66" spans="1:10" s="6" customFormat="1" ht="36" customHeight="1" x14ac:dyDescent="0.25">
      <c r="A66" s="16">
        <v>66</v>
      </c>
      <c r="B66" s="69" t="s">
        <v>122</v>
      </c>
      <c r="C66" s="75" t="s">
        <v>165</v>
      </c>
      <c r="D66" s="72">
        <v>42892</v>
      </c>
      <c r="E66" s="72">
        <v>42903</v>
      </c>
      <c r="F66" s="63" t="s">
        <v>177</v>
      </c>
      <c r="G66" s="17" t="s">
        <v>177</v>
      </c>
      <c r="H66" s="24"/>
      <c r="I66" s="19"/>
      <c r="J66" s="25"/>
    </row>
    <row r="67" spans="1:10" s="6" customFormat="1" ht="36" customHeight="1" x14ac:dyDescent="0.25">
      <c r="A67" s="16">
        <v>67</v>
      </c>
      <c r="B67" s="67" t="s">
        <v>82</v>
      </c>
      <c r="C67" s="60" t="str">
        <f>$C$24</f>
        <v>Fucnionarios Procomer y SFE</v>
      </c>
      <c r="D67" s="74">
        <v>42892</v>
      </c>
      <c r="E67" s="74">
        <v>42924</v>
      </c>
      <c r="F67" s="63">
        <f t="shared" si="0"/>
        <v>32</v>
      </c>
      <c r="G67" s="17">
        <v>1</v>
      </c>
      <c r="H67" s="24"/>
      <c r="I67" s="19"/>
      <c r="J67" s="25"/>
    </row>
    <row r="68" spans="1:10" s="6" customFormat="1" ht="36" customHeight="1" x14ac:dyDescent="0.25">
      <c r="A68" s="16">
        <v>68</v>
      </c>
      <c r="B68" s="67" t="s">
        <v>123</v>
      </c>
      <c r="C68" s="61" t="s">
        <v>161</v>
      </c>
      <c r="D68" s="62">
        <v>42906</v>
      </c>
      <c r="E68" s="62">
        <v>42917</v>
      </c>
      <c r="F68" s="63">
        <f t="shared" si="0"/>
        <v>11</v>
      </c>
      <c r="G68" s="17">
        <v>1</v>
      </c>
      <c r="H68" s="24"/>
      <c r="I68" s="19"/>
      <c r="J68" s="25"/>
    </row>
    <row r="69" spans="1:10" s="6" customFormat="1" ht="36" customHeight="1" x14ac:dyDescent="0.25">
      <c r="A69" s="16">
        <v>69</v>
      </c>
      <c r="B69" s="67" t="s">
        <v>124</v>
      </c>
      <c r="C69" s="60" t="str">
        <f>$C$24</f>
        <v>Fucnionarios Procomer y SFE</v>
      </c>
      <c r="D69" s="62">
        <v>42920</v>
      </c>
      <c r="E69" s="62">
        <v>42931</v>
      </c>
      <c r="F69" s="63">
        <f t="shared" si="0"/>
        <v>11</v>
      </c>
      <c r="G69" s="17">
        <v>1</v>
      </c>
      <c r="H69" s="24"/>
      <c r="I69" s="19"/>
      <c r="J69" s="25"/>
    </row>
    <row r="70" spans="1:10" s="6" customFormat="1" ht="36" customHeight="1" x14ac:dyDescent="0.25">
      <c r="A70" s="16">
        <v>70</v>
      </c>
      <c r="B70" s="67" t="s">
        <v>85</v>
      </c>
      <c r="C70" s="61" t="s">
        <v>161</v>
      </c>
      <c r="D70" s="62">
        <v>42892</v>
      </c>
      <c r="E70" s="62">
        <v>42938</v>
      </c>
      <c r="F70" s="63">
        <f t="shared" si="0"/>
        <v>46</v>
      </c>
      <c r="G70" s="17">
        <v>1</v>
      </c>
      <c r="H70" s="24"/>
      <c r="I70" s="19"/>
      <c r="J70" s="25"/>
    </row>
    <row r="71" spans="1:10" s="6" customFormat="1" ht="36" customHeight="1" x14ac:dyDescent="0.25">
      <c r="A71" s="16">
        <v>71</v>
      </c>
      <c r="B71" s="67" t="s">
        <v>125</v>
      </c>
      <c r="C71" s="61" t="s">
        <v>161</v>
      </c>
      <c r="D71" s="62">
        <v>42934</v>
      </c>
      <c r="E71" s="62">
        <v>42938</v>
      </c>
      <c r="F71" s="63">
        <f t="shared" si="0"/>
        <v>4</v>
      </c>
      <c r="G71" s="17">
        <v>1</v>
      </c>
      <c r="H71" s="24"/>
      <c r="I71" s="19"/>
      <c r="J71" s="25"/>
    </row>
    <row r="72" spans="1:10" s="6" customFormat="1" ht="36" customHeight="1" x14ac:dyDescent="0.25">
      <c r="A72" s="16">
        <v>72</v>
      </c>
      <c r="B72" s="67" t="s">
        <v>126</v>
      </c>
      <c r="C72" s="60" t="str">
        <f>$C$24</f>
        <v>Fucnionarios Procomer y SFE</v>
      </c>
      <c r="D72" s="62">
        <v>42942</v>
      </c>
      <c r="E72" s="62">
        <v>42952</v>
      </c>
      <c r="F72" s="63">
        <f t="shared" si="0"/>
        <v>10</v>
      </c>
      <c r="G72" s="17">
        <v>1</v>
      </c>
      <c r="H72" s="24"/>
      <c r="I72" s="19"/>
      <c r="J72" s="25"/>
    </row>
    <row r="73" spans="1:10" s="6" customFormat="1" ht="36" customHeight="1" x14ac:dyDescent="0.25">
      <c r="A73" s="16">
        <v>74</v>
      </c>
      <c r="B73" s="69" t="s">
        <v>127</v>
      </c>
      <c r="C73" s="71" t="s">
        <v>164</v>
      </c>
      <c r="D73" s="72">
        <v>42892</v>
      </c>
      <c r="E73" s="72">
        <v>42903</v>
      </c>
      <c r="F73" s="63" t="s">
        <v>177</v>
      </c>
      <c r="G73" s="17" t="s">
        <v>177</v>
      </c>
      <c r="H73" s="24"/>
      <c r="I73" s="19"/>
      <c r="J73" s="25"/>
    </row>
    <row r="74" spans="1:10" s="6" customFormat="1" ht="36" customHeight="1" x14ac:dyDescent="0.25">
      <c r="A74" s="16">
        <v>75</v>
      </c>
      <c r="B74" s="67" t="s">
        <v>128</v>
      </c>
      <c r="C74" s="60" t="s">
        <v>164</v>
      </c>
      <c r="D74" s="74">
        <v>42892</v>
      </c>
      <c r="E74" s="74">
        <v>42903</v>
      </c>
      <c r="F74" s="63">
        <f t="shared" ref="F74:F93" si="1">E74-D74</f>
        <v>11</v>
      </c>
      <c r="G74" s="17">
        <v>1</v>
      </c>
      <c r="H74" s="24"/>
      <c r="I74" s="19"/>
      <c r="J74" s="25"/>
    </row>
    <row r="75" spans="1:10" s="6" customFormat="1" ht="36" customHeight="1" x14ac:dyDescent="0.25">
      <c r="A75" s="16">
        <v>76</v>
      </c>
      <c r="B75" s="67" t="s">
        <v>129</v>
      </c>
      <c r="C75" s="61" t="s">
        <v>161</v>
      </c>
      <c r="D75" s="62">
        <v>42906</v>
      </c>
      <c r="E75" s="62">
        <v>42917</v>
      </c>
      <c r="F75" s="63">
        <f t="shared" si="1"/>
        <v>11</v>
      </c>
      <c r="G75" s="17">
        <v>1</v>
      </c>
      <c r="H75" s="24"/>
      <c r="I75" s="19"/>
      <c r="J75" s="25"/>
    </row>
    <row r="76" spans="1:10" s="6" customFormat="1" ht="36" customHeight="1" x14ac:dyDescent="0.25">
      <c r="A76" s="16">
        <v>77</v>
      </c>
      <c r="B76" s="67" t="s">
        <v>130</v>
      </c>
      <c r="C76" s="60" t="s">
        <v>164</v>
      </c>
      <c r="D76" s="62">
        <v>42920</v>
      </c>
      <c r="E76" s="62">
        <v>42931</v>
      </c>
      <c r="F76" s="63">
        <f t="shared" si="1"/>
        <v>11</v>
      </c>
      <c r="G76" s="17">
        <v>1</v>
      </c>
      <c r="H76" s="24"/>
      <c r="I76" s="19"/>
      <c r="J76" s="25"/>
    </row>
    <row r="77" spans="1:10" s="6" customFormat="1" ht="36" customHeight="1" x14ac:dyDescent="0.25">
      <c r="A77" s="16">
        <v>78</v>
      </c>
      <c r="B77" s="67" t="s">
        <v>131</v>
      </c>
      <c r="C77" s="61" t="s">
        <v>161</v>
      </c>
      <c r="D77" s="62">
        <v>42892</v>
      </c>
      <c r="E77" s="62">
        <v>42938</v>
      </c>
      <c r="F77" s="63">
        <f t="shared" si="1"/>
        <v>46</v>
      </c>
      <c r="G77" s="17">
        <v>1</v>
      </c>
      <c r="H77" s="24"/>
      <c r="I77" s="19"/>
      <c r="J77" s="25"/>
    </row>
    <row r="78" spans="1:10" s="6" customFormat="1" ht="36" customHeight="1" x14ac:dyDescent="0.25">
      <c r="A78" s="16">
        <v>79</v>
      </c>
      <c r="B78" s="67" t="s">
        <v>132</v>
      </c>
      <c r="C78" s="61" t="s">
        <v>161</v>
      </c>
      <c r="D78" s="62">
        <v>42934</v>
      </c>
      <c r="E78" s="62">
        <v>42938</v>
      </c>
      <c r="F78" s="63">
        <f t="shared" si="1"/>
        <v>4</v>
      </c>
      <c r="G78" s="17">
        <v>1</v>
      </c>
      <c r="H78" s="24"/>
      <c r="I78" s="19"/>
      <c r="J78" s="25"/>
    </row>
    <row r="79" spans="1:10" s="6" customFormat="1" ht="36" customHeight="1" x14ac:dyDescent="0.25">
      <c r="A79" s="16">
        <v>80</v>
      </c>
      <c r="B79" s="67" t="s">
        <v>133</v>
      </c>
      <c r="C79" s="60" t="s">
        <v>164</v>
      </c>
      <c r="D79" s="62">
        <v>42942</v>
      </c>
      <c r="E79" s="62">
        <v>42952</v>
      </c>
      <c r="F79" s="63">
        <f t="shared" si="1"/>
        <v>10</v>
      </c>
      <c r="G79" s="17">
        <v>1</v>
      </c>
      <c r="H79" s="24"/>
      <c r="I79" s="19"/>
      <c r="J79" s="25"/>
    </row>
    <row r="80" spans="1:10" s="6" customFormat="1" ht="36" customHeight="1" x14ac:dyDescent="0.25">
      <c r="A80" s="16">
        <v>82</v>
      </c>
      <c r="B80" s="69" t="s">
        <v>134</v>
      </c>
      <c r="C80" s="75" t="s">
        <v>164</v>
      </c>
      <c r="D80" s="72">
        <v>43059</v>
      </c>
      <c r="E80" s="72">
        <v>43084</v>
      </c>
      <c r="F80" s="63" t="s">
        <v>177</v>
      </c>
      <c r="G80" s="17" t="s">
        <v>177</v>
      </c>
      <c r="H80" s="24"/>
      <c r="I80" s="19"/>
      <c r="J80" s="25"/>
    </row>
    <row r="81" spans="1:10" s="6" customFormat="1" ht="36" customHeight="1" x14ac:dyDescent="0.25">
      <c r="A81" s="16">
        <v>83</v>
      </c>
      <c r="B81" s="67" t="s">
        <v>128</v>
      </c>
      <c r="C81" s="60" t="s">
        <v>164</v>
      </c>
      <c r="D81" s="62">
        <v>43059</v>
      </c>
      <c r="E81" s="62">
        <v>43063</v>
      </c>
      <c r="F81" s="63">
        <f t="shared" si="1"/>
        <v>4</v>
      </c>
      <c r="G81" s="17">
        <v>0</v>
      </c>
      <c r="H81" s="24"/>
      <c r="I81" s="19"/>
      <c r="J81" s="25"/>
    </row>
    <row r="82" spans="1:10" s="6" customFormat="1" ht="36" customHeight="1" x14ac:dyDescent="0.25">
      <c r="A82" s="16">
        <v>84</v>
      </c>
      <c r="B82" s="67" t="s">
        <v>135</v>
      </c>
      <c r="C82" s="61" t="s">
        <v>161</v>
      </c>
      <c r="D82" s="62">
        <v>43066</v>
      </c>
      <c r="E82" s="62">
        <v>43077</v>
      </c>
      <c r="F82" s="63">
        <f t="shared" si="1"/>
        <v>11</v>
      </c>
      <c r="G82" s="17">
        <v>0</v>
      </c>
      <c r="H82" s="24"/>
      <c r="I82" s="19"/>
      <c r="J82" s="25"/>
    </row>
    <row r="83" spans="1:10" s="6" customFormat="1" ht="36" customHeight="1" x14ac:dyDescent="0.25">
      <c r="A83" s="16">
        <v>85</v>
      </c>
      <c r="B83" s="67" t="s">
        <v>136</v>
      </c>
      <c r="C83" s="60" t="s">
        <v>164</v>
      </c>
      <c r="D83" s="62">
        <v>43066</v>
      </c>
      <c r="E83" s="62">
        <v>43077</v>
      </c>
      <c r="F83" s="63">
        <f t="shared" si="1"/>
        <v>11</v>
      </c>
      <c r="G83" s="17">
        <v>0</v>
      </c>
      <c r="H83" s="24"/>
      <c r="I83" s="19"/>
      <c r="J83" s="25"/>
    </row>
    <row r="84" spans="1:10" s="6" customFormat="1" ht="50.25" customHeight="1" x14ac:dyDescent="0.25">
      <c r="A84" s="16">
        <v>86</v>
      </c>
      <c r="B84" s="67" t="s">
        <v>137</v>
      </c>
      <c r="C84" s="61" t="s">
        <v>161</v>
      </c>
      <c r="D84" s="62">
        <v>43066</v>
      </c>
      <c r="E84" s="62">
        <v>43077</v>
      </c>
      <c r="F84" s="63">
        <f t="shared" si="1"/>
        <v>11</v>
      </c>
      <c r="G84" s="17">
        <v>0</v>
      </c>
      <c r="H84" s="24"/>
      <c r="I84" s="19"/>
      <c r="J84" s="25"/>
    </row>
    <row r="85" spans="1:10" s="6" customFormat="1" ht="36" customHeight="1" x14ac:dyDescent="0.25">
      <c r="A85" s="16">
        <v>87</v>
      </c>
      <c r="B85" s="67" t="s">
        <v>138</v>
      </c>
      <c r="C85" s="61" t="s">
        <v>161</v>
      </c>
      <c r="D85" s="62">
        <v>43066</v>
      </c>
      <c r="E85" s="62">
        <v>43077</v>
      </c>
      <c r="F85" s="63">
        <f t="shared" si="1"/>
        <v>11</v>
      </c>
      <c r="G85" s="17">
        <v>0</v>
      </c>
      <c r="H85" s="24"/>
      <c r="I85" s="19"/>
      <c r="J85" s="25"/>
    </row>
    <row r="86" spans="1:10" s="6" customFormat="1" ht="36" customHeight="1" x14ac:dyDescent="0.25">
      <c r="A86" s="16">
        <v>88</v>
      </c>
      <c r="B86" s="67" t="s">
        <v>139</v>
      </c>
      <c r="C86" s="60" t="s">
        <v>164</v>
      </c>
      <c r="D86" s="62">
        <v>43080</v>
      </c>
      <c r="E86" s="62">
        <v>43084</v>
      </c>
      <c r="F86" s="63">
        <f t="shared" si="1"/>
        <v>4</v>
      </c>
      <c r="G86" s="17">
        <v>0</v>
      </c>
      <c r="H86" s="24"/>
      <c r="I86" s="19"/>
      <c r="J86" s="25"/>
    </row>
    <row r="87" spans="1:10" s="6" customFormat="1" ht="36" customHeight="1" x14ac:dyDescent="0.25">
      <c r="A87" s="16">
        <v>90</v>
      </c>
      <c r="B87" s="69" t="s">
        <v>140</v>
      </c>
      <c r="C87" s="75" t="s">
        <v>164</v>
      </c>
      <c r="D87" s="72">
        <v>43059</v>
      </c>
      <c r="E87" s="72">
        <v>43084</v>
      </c>
      <c r="F87" s="63" t="s">
        <v>177</v>
      </c>
      <c r="G87" s="17" t="s">
        <v>177</v>
      </c>
      <c r="H87" s="24"/>
      <c r="I87" s="19"/>
      <c r="J87" s="25"/>
    </row>
    <row r="88" spans="1:10" s="6" customFormat="1" ht="36" customHeight="1" x14ac:dyDescent="0.25">
      <c r="A88" s="16">
        <v>91</v>
      </c>
      <c r="B88" s="67" t="s">
        <v>141</v>
      </c>
      <c r="C88" s="60" t="s">
        <v>164</v>
      </c>
      <c r="D88" s="62">
        <v>43059</v>
      </c>
      <c r="E88" s="62">
        <v>43063</v>
      </c>
      <c r="F88" s="63">
        <f t="shared" si="1"/>
        <v>4</v>
      </c>
      <c r="G88" s="17">
        <v>0</v>
      </c>
      <c r="H88" s="24"/>
      <c r="I88" s="19"/>
      <c r="J88" s="25"/>
    </row>
    <row r="89" spans="1:10" s="6" customFormat="1" ht="36" customHeight="1" x14ac:dyDescent="0.25">
      <c r="A89" s="16">
        <v>92</v>
      </c>
      <c r="B89" s="67" t="s">
        <v>142</v>
      </c>
      <c r="C89" s="61" t="s">
        <v>161</v>
      </c>
      <c r="D89" s="62">
        <v>43066</v>
      </c>
      <c r="E89" s="62">
        <v>43077</v>
      </c>
      <c r="F89" s="63">
        <f t="shared" si="1"/>
        <v>11</v>
      </c>
      <c r="G89" s="17">
        <v>0</v>
      </c>
      <c r="H89" s="24"/>
      <c r="I89" s="19"/>
      <c r="J89" s="25"/>
    </row>
    <row r="90" spans="1:10" s="6" customFormat="1" ht="36" customHeight="1" x14ac:dyDescent="0.25">
      <c r="A90" s="16">
        <v>93</v>
      </c>
      <c r="B90" s="67" t="s">
        <v>143</v>
      </c>
      <c r="C90" s="60" t="s">
        <v>164</v>
      </c>
      <c r="D90" s="62">
        <v>43066</v>
      </c>
      <c r="E90" s="62">
        <v>43077</v>
      </c>
      <c r="F90" s="63">
        <f t="shared" si="1"/>
        <v>11</v>
      </c>
      <c r="G90" s="17">
        <v>0</v>
      </c>
      <c r="H90" s="24"/>
      <c r="I90" s="19"/>
      <c r="J90" s="25"/>
    </row>
    <row r="91" spans="1:10" s="6" customFormat="1" ht="36" customHeight="1" x14ac:dyDescent="0.25">
      <c r="A91" s="16">
        <v>94</v>
      </c>
      <c r="B91" s="67" t="s">
        <v>144</v>
      </c>
      <c r="C91" s="61" t="s">
        <v>161</v>
      </c>
      <c r="D91" s="62">
        <v>43066</v>
      </c>
      <c r="E91" s="62">
        <v>43077</v>
      </c>
      <c r="F91" s="63">
        <f t="shared" si="1"/>
        <v>11</v>
      </c>
      <c r="G91" s="17">
        <v>0</v>
      </c>
      <c r="H91" s="24"/>
      <c r="I91" s="19"/>
      <c r="J91" s="25"/>
    </row>
    <row r="92" spans="1:10" s="6" customFormat="1" ht="36" customHeight="1" x14ac:dyDescent="0.25">
      <c r="A92" s="16">
        <v>95</v>
      </c>
      <c r="B92" s="67" t="s">
        <v>145</v>
      </c>
      <c r="C92" s="61" t="s">
        <v>161</v>
      </c>
      <c r="D92" s="62">
        <v>43066</v>
      </c>
      <c r="E92" s="62">
        <v>43077</v>
      </c>
      <c r="F92" s="63">
        <f t="shared" si="1"/>
        <v>11</v>
      </c>
      <c r="G92" s="17">
        <v>0</v>
      </c>
      <c r="H92" s="24"/>
      <c r="I92" s="19"/>
      <c r="J92" s="25"/>
    </row>
    <row r="93" spans="1:10" s="6" customFormat="1" ht="36" customHeight="1" x14ac:dyDescent="0.25">
      <c r="A93" s="16">
        <v>96</v>
      </c>
      <c r="B93" s="67" t="s">
        <v>146</v>
      </c>
      <c r="C93" s="60" t="s">
        <v>164</v>
      </c>
      <c r="D93" s="62">
        <v>43080</v>
      </c>
      <c r="E93" s="62">
        <v>43084</v>
      </c>
      <c r="F93" s="63">
        <f t="shared" si="1"/>
        <v>4</v>
      </c>
      <c r="G93" s="17">
        <v>0</v>
      </c>
      <c r="H93" s="24"/>
      <c r="I93" s="19"/>
      <c r="J93" s="25"/>
    </row>
    <row r="94" spans="1:10" s="6" customFormat="1" ht="36" customHeight="1" x14ac:dyDescent="0.25">
      <c r="A94" s="16"/>
      <c r="B94" s="70"/>
      <c r="C94" s="61"/>
      <c r="D94" s="62"/>
      <c r="E94" s="62"/>
      <c r="F94" s="63"/>
      <c r="G94" s="17"/>
      <c r="H94" s="24"/>
      <c r="I94" s="19"/>
      <c r="J94" s="25"/>
    </row>
    <row r="95" spans="1:10" x14ac:dyDescent="0.25">
      <c r="J95" s="25"/>
    </row>
    <row r="97" spans="2:28" ht="27" customHeight="1" x14ac:dyDescent="0.2">
      <c r="B97" s="112" t="s">
        <v>159</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4"/>
    </row>
    <row r="98" spans="2:28" ht="27" customHeight="1" x14ac:dyDescent="0.2">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2:28" ht="27" customHeight="1" x14ac:dyDescent="0.2">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2:28" ht="27" customHeight="1" x14ac:dyDescent="0.2">
      <c r="B100" s="11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2:28" ht="27" customHeight="1" x14ac:dyDescent="0.2">
      <c r="B101" s="115"/>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2:28" ht="27" customHeight="1" x14ac:dyDescent="0.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2:28" ht="27" customHeight="1" x14ac:dyDescent="0.2">
      <c r="B103" s="11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row>
    <row r="104" spans="2:28" ht="153.75" customHeight="1" x14ac:dyDescent="0.2">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20"/>
    </row>
  </sheetData>
  <mergeCells count="2">
    <mergeCell ref="B2:J4"/>
    <mergeCell ref="B97:AB104"/>
  </mergeCells>
  <conditionalFormatting sqref="B95:J9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zoomScale="80" zoomScaleNormal="80" workbookViewId="0">
      <selection activeCell="C6" sqref="C6"/>
    </sheetView>
  </sheetViews>
  <sheetFormatPr baseColWidth="10" defaultColWidth="12.42578125" defaultRowHeight="15.75" x14ac:dyDescent="0.2"/>
  <cols>
    <col min="1" max="1" width="12.42578125" style="27"/>
    <col min="2" max="2" width="33" style="28" customWidth="1"/>
    <col min="3" max="3" width="42.85546875" style="27" customWidth="1"/>
    <col min="4" max="4" width="33" style="27" customWidth="1"/>
    <col min="5" max="5" width="67" style="27" customWidth="1"/>
    <col min="6" max="16384" width="12.42578125" style="27"/>
  </cols>
  <sheetData>
    <row r="1" spans="2:5" x14ac:dyDescent="0.2">
      <c r="B1" s="127" t="s">
        <v>51</v>
      </c>
      <c r="C1" s="127"/>
      <c r="D1" s="127"/>
      <c r="E1" s="127"/>
    </row>
    <row r="2" spans="2:5" ht="16.5" thickBot="1" x14ac:dyDescent="0.25">
      <c r="B2" s="128"/>
      <c r="C2" s="128"/>
      <c r="D2" s="128"/>
      <c r="E2" s="128"/>
    </row>
    <row r="3" spans="2:5" ht="69" customHeight="1" thickBot="1" x14ac:dyDescent="0.25">
      <c r="B3" s="39" t="s">
        <v>18</v>
      </c>
      <c r="C3" s="38" t="s">
        <v>67</v>
      </c>
      <c r="D3" s="40" t="s">
        <v>14</v>
      </c>
      <c r="E3" s="51" t="s">
        <v>156</v>
      </c>
    </row>
    <row r="4" spans="2:5" ht="62.25" customHeight="1" thickBot="1" x14ac:dyDescent="0.25">
      <c r="B4" s="41" t="s">
        <v>15</v>
      </c>
      <c r="C4" s="34" t="s">
        <v>52</v>
      </c>
      <c r="D4" s="42" t="s">
        <v>16</v>
      </c>
      <c r="E4" s="43" t="s">
        <v>54</v>
      </c>
    </row>
    <row r="5" spans="2:5" ht="178.5" customHeight="1" x14ac:dyDescent="0.2">
      <c r="B5" s="44" t="s">
        <v>19</v>
      </c>
      <c r="C5" s="52" t="s">
        <v>153</v>
      </c>
      <c r="D5" s="42" t="s">
        <v>20</v>
      </c>
      <c r="E5" s="73" t="s">
        <v>69</v>
      </c>
    </row>
    <row r="6" spans="2:5" ht="75" customHeight="1" x14ac:dyDescent="0.2">
      <c r="B6" s="41" t="s">
        <v>21</v>
      </c>
      <c r="C6" s="64" t="s">
        <v>175</v>
      </c>
      <c r="D6" s="42" t="s">
        <v>17</v>
      </c>
      <c r="E6" s="65">
        <f>+'II parte'!G8</f>
        <v>0.40277777777777779</v>
      </c>
    </row>
    <row r="7" spans="2:5" ht="57" customHeight="1" x14ac:dyDescent="0.2">
      <c r="B7" s="44" t="s">
        <v>42</v>
      </c>
      <c r="C7" s="45" t="s">
        <v>66</v>
      </c>
      <c r="D7" s="46" t="s">
        <v>172</v>
      </c>
      <c r="E7" s="47"/>
    </row>
    <row r="8" spans="2:5" ht="225.75" customHeight="1" x14ac:dyDescent="0.2">
      <c r="B8" s="48" t="s">
        <v>50</v>
      </c>
      <c r="C8" s="121" t="s">
        <v>176</v>
      </c>
      <c r="D8" s="129"/>
      <c r="E8" s="130"/>
    </row>
    <row r="9" spans="2:5" ht="162" customHeight="1" thickBot="1" x14ac:dyDescent="0.25">
      <c r="B9" s="49" t="s">
        <v>45</v>
      </c>
      <c r="C9" s="34" t="s">
        <v>46</v>
      </c>
      <c r="D9" s="121" t="s">
        <v>173</v>
      </c>
      <c r="E9" s="129"/>
    </row>
    <row r="10" spans="2:5" ht="114" customHeight="1" x14ac:dyDescent="0.2">
      <c r="B10" s="49" t="s">
        <v>47</v>
      </c>
      <c r="C10" s="121" t="s">
        <v>178</v>
      </c>
      <c r="D10" s="122"/>
      <c r="E10" s="123"/>
    </row>
    <row r="11" spans="2:5" ht="96.75" customHeight="1" x14ac:dyDescent="0.2">
      <c r="B11" s="48" t="s">
        <v>43</v>
      </c>
      <c r="C11" s="50" t="s">
        <v>154</v>
      </c>
      <c r="D11" s="122" t="s">
        <v>49</v>
      </c>
      <c r="E11" s="123"/>
    </row>
    <row r="12" spans="2:5" ht="81" customHeight="1" thickBot="1" x14ac:dyDescent="0.25">
      <c r="B12" s="49" t="s">
        <v>44</v>
      </c>
      <c r="C12" s="50" t="s">
        <v>155</v>
      </c>
      <c r="D12" s="122" t="s">
        <v>48</v>
      </c>
      <c r="E12" s="123"/>
    </row>
    <row r="13" spans="2:5" ht="42" customHeight="1" thickBot="1" x14ac:dyDescent="0.25">
      <c r="B13" s="124" t="s">
        <v>58</v>
      </c>
      <c r="C13" s="125"/>
      <c r="D13" s="125"/>
      <c r="E13" s="126"/>
    </row>
    <row r="14" spans="2:5" ht="69.95" customHeight="1" x14ac:dyDescent="0.2"/>
    <row r="15" spans="2:5" ht="33" customHeight="1" x14ac:dyDescent="0.2"/>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FDFEA5AA28BA64787D848E64951C87C" ma:contentTypeVersion="1" ma:contentTypeDescription="Crear nuevo documento." ma:contentTypeScope="" ma:versionID="89be886316355d076fa2fe3d7d489509">
  <xsd:schema xmlns:xsd="http://www.w3.org/2001/XMLSchema" xmlns:xs="http://www.w3.org/2001/XMLSchema" xmlns:p="http://schemas.microsoft.com/office/2006/metadata/properties" xmlns:ns2="4973bb78-7cc5-4a02-b9e8-4cfacc64d2c1" xmlns:ns3="c49d1d8b-1e82-40d7-809d-7cea2ddcd9c3" targetNamespace="http://schemas.microsoft.com/office/2006/metadata/properties" ma:root="true" ma:fieldsID="ffb93e9cbea1fecd7b704b61cd7392fe" ns2:_="" ns3:_="">
    <xsd:import namespace="4973bb78-7cc5-4a02-b9e8-4cfacc64d2c1"/>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3bb78-7cc5-4a02-b9e8-4cfacc64d2c1"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973bb78-7cc5-4a02-b9e8-4cfacc64d2c1">PE2WZUWNW2QE-7-5104</_dlc_DocId>
    <_dlc_DocIdUrl xmlns="4973bb78-7cc5-4a02-b9e8-4cfacc64d2c1">
      <Url>https://lared.procomer.go.cr/dvuce/_layouts/15/DocIdRedir.aspx?ID=PE2WZUWNW2QE-7-5104</Url>
      <Description>PE2WZUWNW2QE-7-5104</Description>
    </_dlc_DocIdUrl>
  </documentManagement>
</p:properties>
</file>

<file path=customXml/itemProps1.xml><?xml version="1.0" encoding="utf-8"?>
<ds:datastoreItem xmlns:ds="http://schemas.openxmlformats.org/officeDocument/2006/customXml" ds:itemID="{A7861D0F-B0C8-4294-9CA4-EF5ADD5F82A0}">
  <ds:schemaRefs>
    <ds:schemaRef ds:uri="http://schemas.microsoft.com/sharepoint/events"/>
  </ds:schemaRefs>
</ds:datastoreItem>
</file>

<file path=customXml/itemProps2.xml><?xml version="1.0" encoding="utf-8"?>
<ds:datastoreItem xmlns:ds="http://schemas.openxmlformats.org/officeDocument/2006/customXml" ds:itemID="{8039F66C-ABEF-4C40-B71F-83BB8B634E24}">
  <ds:schemaRefs>
    <ds:schemaRef ds:uri="http://schemas.microsoft.com/sharepoint/v3/contenttype/forms"/>
  </ds:schemaRefs>
</ds:datastoreItem>
</file>

<file path=customXml/itemProps3.xml><?xml version="1.0" encoding="utf-8"?>
<ds:datastoreItem xmlns:ds="http://schemas.openxmlformats.org/officeDocument/2006/customXml" ds:itemID="{B5455C9A-4F6E-41BF-B4A4-C36078180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3bb78-7cc5-4a02-b9e8-4cfacc64d2c1"/>
    <ds:schemaRef ds:uri="c49d1d8b-1e82-40d7-809d-7cea2ddc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BEBCE6-0D82-4CF6-AA03-5787D3F510FE}">
  <ds:schemaRefs>
    <ds:schemaRef ds:uri="http://schemas.microsoft.com/office/2006/metadata/properties"/>
    <ds:schemaRef ds:uri="http://schemas.microsoft.com/office/2006/documentManagement/types"/>
    <ds:schemaRef ds:uri="http://purl.org/dc/terms/"/>
    <ds:schemaRef ds:uri="http://purl.org/dc/elements/1.1/"/>
    <ds:schemaRef ds:uri="c49d1d8b-1e82-40d7-809d-7cea2ddcd9c3"/>
    <ds:schemaRef ds:uri="http://schemas.microsoft.com/office/infopath/2007/PartnerControls"/>
    <ds:schemaRef ds:uri="http://www.w3.org/XML/1998/namespace"/>
    <ds:schemaRef ds:uri="http://schemas.openxmlformats.org/package/2006/metadata/core-properties"/>
    <ds:schemaRef ds:uri="4973bb78-7cc5-4a02-b9e8-4cfacc64d2c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 I SEM</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Norman Aguilar Víquez</cp:lastModifiedBy>
  <cp:lastPrinted>2015-11-30T18:31:35Z</cp:lastPrinted>
  <dcterms:created xsi:type="dcterms:W3CDTF">2010-11-15T21:21:09Z</dcterms:created>
  <dcterms:modified xsi:type="dcterms:W3CDTF">2017-07-12T15:41:41Z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0x010100FFDFEA5AA28BA64787D848E64951C87C</vt:lpwstr>
  </property>
  <property fmtid="{D5CDD505-2E9C-101B-9397-08002B2CF9AE}" pid="3" name="_dlc_DocIdItemGuid">
    <vt:lpwstr>de124566-cbbb-4aa0-9a36-e8375ef378b7</vt:lpwstr>
  </property>
</Properties>
</file>