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24226"/>
  <mc:AlternateContent xmlns:mc="http://schemas.openxmlformats.org/markup-compatibility/2006">
    <mc:Choice Requires="x15">
      <x15ac:absPath xmlns:x15ac="http://schemas.microsoft.com/office/spreadsheetml/2010/11/ac" url="http://intranet.procomer.go.cr/dpl/Documentos de Trabajo/Coordinador/UDI PMRi/2017/"/>
    </mc:Choice>
  </mc:AlternateContent>
  <bookViews>
    <workbookView xWindow="0" yWindow="0" windowWidth="20490" windowHeight="7710" activeTab="3"/>
  </bookViews>
  <sheets>
    <sheet name="Informacion del Trámite" sheetId="10" r:id="rId1"/>
    <sheet name="I parte" sheetId="3" r:id="rId2"/>
    <sheet name="II parte" sheetId="7" r:id="rId3"/>
    <sheet name="V Seguimiento IV TRIM" sheetId="9" r:id="rId4"/>
  </sheets>
  <definedNames>
    <definedName name="_xlnm._FilterDatabase" localSheetId="2" hidden="1">'II parte'!$B$8:$G$93</definedName>
    <definedName name="ExcesoPorcentajeCompletado" localSheetId="2">('II parte'!A$8=MEDIAN('II parte'!A$8,'II parte'!$H1,'II parte'!$H1+'II parte'!$I1)*('II parte'!$H1&gt;0))*(('II parte'!A$8&lt;(INT('II parte'!$H1+'II parte'!$I1*'II parte'!$J1)))+('II parte'!A$8='II parte'!$H1))*('II parte'!$J1&gt;0)</definedName>
    <definedName name="ExcesoPorcentajeCompletado">(#REF!=MEDIAN(#REF!,#REF!,#REF!+#REF!)*(#REF!&gt;0))*((#REF!&lt;(INT(#REF!+#REF!*#REF!)))+(#REF!=#REF!))*(#REF!&gt;0)</definedName>
    <definedName name="ExcesoReal" localSheetId="2">'II parte'!PeríodoReal*('II parte'!$H1&gt;0)</definedName>
    <definedName name="ExcesoReal">PeríodoReal*(#REF!&gt;0)</definedName>
    <definedName name="período_seleccionado" localSheetId="2">'II parte'!#REF!</definedName>
    <definedName name="período_seleccionado">#REF!</definedName>
    <definedName name="PeríodoEnPlan" localSheetId="2">'II parte'!A$8=MEDIAN('II parte'!A$8,'II parte'!$F1,'II parte'!$F1+'II parte'!$G1-1)</definedName>
    <definedName name="PeríodoEnPlan">#REF!=MEDIAN(#REF!,#REF!,#REF!+#REF!-1)</definedName>
    <definedName name="PeríodoReal" localSheetId="2">'II parte'!A$8=MEDIAN('II parte'!A$8,'II parte'!$H1,'II parte'!$H1+'II parte'!$I1-1)</definedName>
    <definedName name="PeríodoReal">#REF!=MEDIAN(#REF!,#REF!,#REF!+#REF!-1)</definedName>
    <definedName name="Plan" localSheetId="2">'II parte'!PeríodoEnPlan*('II parte'!$F1&gt;0)</definedName>
    <definedName name="Plan">PeríodoEnPlan*(#REF!&gt;0)</definedName>
    <definedName name="PorcentajeCompletado" localSheetId="2">'II parte'!ExcesoPorcentajeCompletado*'II parte'!PeríodoEnPlan</definedName>
    <definedName name="PorcentajeCompletado">ExcesoPorcentajeCompletado*PeríodoEnPlan</definedName>
    <definedName name="Real" localSheetId="2">('II parte'!PeríodoReal*('II parte'!$H1&gt;0))*'II parte'!PeríodoEnPlan</definedName>
    <definedName name="Real">(PeríodoReal*(#REF!&gt;0))*PeríodoEnPlan</definedName>
  </definedNames>
  <calcPr calcId="171027"/>
</workbook>
</file>

<file path=xl/calcChain.xml><?xml version="1.0" encoding="utf-8"?>
<calcChain xmlns="http://schemas.openxmlformats.org/spreadsheetml/2006/main">
  <c r="G8" i="7" l="1"/>
  <c r="G9" i="7" s="1"/>
  <c r="E6" i="9" l="1"/>
  <c r="F9" i="7" l="1"/>
  <c r="C72" i="7" l="1"/>
  <c r="C69" i="7"/>
  <c r="C30" i="7"/>
  <c r="C27" i="7"/>
  <c r="C67" i="7"/>
  <c r="C25" i="7"/>
  <c r="C23" i="7"/>
  <c r="C20" i="7"/>
  <c r="C18" i="7"/>
  <c r="F11" i="7" l="1"/>
  <c r="F12" i="7"/>
  <c r="F13" i="7"/>
  <c r="F14" i="7"/>
  <c r="F15" i="7"/>
  <c r="F16" i="7"/>
  <c r="F18" i="7"/>
  <c r="F19" i="7"/>
  <c r="F20" i="7"/>
  <c r="F21" i="7"/>
  <c r="F22" i="7"/>
  <c r="F23" i="7"/>
  <c r="F25" i="7"/>
  <c r="F26" i="7"/>
  <c r="F27" i="7"/>
  <c r="F28" i="7"/>
  <c r="F29" i="7"/>
  <c r="F30" i="7"/>
  <c r="F32" i="7"/>
  <c r="F33" i="7"/>
  <c r="F34" i="7"/>
  <c r="F35" i="7"/>
  <c r="F36" i="7"/>
  <c r="F37" i="7"/>
  <c r="F39" i="7"/>
  <c r="F40" i="7"/>
  <c r="F41" i="7"/>
  <c r="F42" i="7"/>
  <c r="F43" i="7"/>
  <c r="F44" i="7"/>
  <c r="F46" i="7"/>
  <c r="F47" i="7"/>
  <c r="F48" i="7"/>
  <c r="F49" i="7"/>
  <c r="F50" i="7"/>
  <c r="F51" i="7"/>
  <c r="F53" i="7"/>
  <c r="F54" i="7"/>
  <c r="F55" i="7"/>
  <c r="F56" i="7"/>
  <c r="F57" i="7"/>
  <c r="F58" i="7"/>
  <c r="F60" i="7"/>
  <c r="F61" i="7"/>
  <c r="F62" i="7"/>
  <c r="F63" i="7"/>
  <c r="F64" i="7"/>
  <c r="F65" i="7"/>
  <c r="F67" i="7"/>
  <c r="F68" i="7"/>
  <c r="F69" i="7"/>
  <c r="F70" i="7"/>
  <c r="F71" i="7"/>
  <c r="F72" i="7"/>
  <c r="F74" i="7"/>
  <c r="F75" i="7"/>
  <c r="F76" i="7"/>
  <c r="F77" i="7"/>
  <c r="F78" i="7"/>
  <c r="F79" i="7"/>
  <c r="F81" i="7"/>
  <c r="F82" i="7"/>
  <c r="F83" i="7"/>
  <c r="F84" i="7"/>
  <c r="F85" i="7"/>
  <c r="F86" i="7"/>
  <c r="F88" i="7"/>
  <c r="F89" i="7"/>
  <c r="F90" i="7"/>
  <c r="F91" i="7"/>
  <c r="F92" i="7"/>
  <c r="F93" i="7"/>
  <c r="D16" i="3" l="1"/>
</calcChain>
</file>

<file path=xl/sharedStrings.xml><?xml version="1.0" encoding="utf-8"?>
<sst xmlns="http://schemas.openxmlformats.org/spreadsheetml/2006/main" count="276" uniqueCount="178">
  <si>
    <t>HOJA DE RUTA</t>
  </si>
  <si>
    <t xml:space="preserve">IMPACTO: </t>
  </si>
  <si>
    <t xml:space="preserve">PLAZO DE IMPLEMENTACION: </t>
  </si>
  <si>
    <t>Responsable</t>
  </si>
  <si>
    <r>
      <rPr>
        <b/>
        <sz val="9.5"/>
        <color rgb="FF808080"/>
        <rFont val="Calibri"/>
        <family val="2"/>
      </rPr>
      <t>ACTIVIDAD</t>
    </r>
  </si>
  <si>
    <r>
      <rPr>
        <b/>
        <sz val="9.5"/>
        <color rgb="FF808080"/>
        <rFont val="Calibri"/>
        <family val="2"/>
      </rPr>
      <t>DURACIÓN</t>
    </r>
  </si>
  <si>
    <t>Fecha de inicio</t>
  </si>
  <si>
    <t>Porcentaje de avance</t>
  </si>
  <si>
    <t>Fecha final</t>
  </si>
  <si>
    <r>
      <rPr>
        <b/>
        <sz val="42"/>
        <rFont val="Corbel"/>
        <family val="2"/>
      </rPr>
      <t>Planificador del proyecto</t>
    </r>
  </si>
  <si>
    <t>INICIO</t>
  </si>
  <si>
    <t>FINAL</t>
  </si>
  <si>
    <t>DURACIÓN</t>
  </si>
  <si>
    <t>No.</t>
  </si>
  <si>
    <t>FECHA DE CUMPLIMIENTO DE LA META:</t>
  </si>
  <si>
    <t>ENTIDAD A CARGO:</t>
  </si>
  <si>
    <t xml:space="preserve">PERSONA CONTACTO: </t>
  </si>
  <si>
    <t>PORCENTAJE DE AVANCE:</t>
  </si>
  <si>
    <t>TRÁMITE O SERVICIO</t>
  </si>
  <si>
    <t>DESCRIPCIÓN DE LA REFORMA:</t>
  </si>
  <si>
    <t>IMPACTO ESPERADO:</t>
  </si>
  <si>
    <t>FECHA DEL REPORTE:</t>
  </si>
  <si>
    <t>INFORMACIÓN SOBRE EL TRÁMITE O SERVICIO</t>
  </si>
  <si>
    <t>Nombre del trámite o servicio:</t>
  </si>
  <si>
    <t>Institución:</t>
  </si>
  <si>
    <t>Dependencia:</t>
  </si>
  <si>
    <t>Dirección de la dependencia, sus sucursales y horarios:</t>
  </si>
  <si>
    <r>
      <t>Licencia</t>
    </r>
    <r>
      <rPr>
        <b/>
        <sz val="11"/>
        <color rgb="FF000000"/>
        <rFont val="Arial"/>
        <family val="2"/>
      </rPr>
      <t xml:space="preserve">, </t>
    </r>
    <r>
      <rPr>
        <b/>
        <sz val="11"/>
        <rFont val="Arial"/>
        <family val="2"/>
      </rPr>
      <t>autorización</t>
    </r>
    <r>
      <rPr>
        <b/>
        <sz val="11"/>
        <color rgb="FF000000"/>
        <rFont val="Arial"/>
        <family val="2"/>
      </rPr>
      <t xml:space="preserve"> o </t>
    </r>
    <r>
      <rPr>
        <b/>
        <sz val="11"/>
        <rFont val="Arial"/>
        <family val="2"/>
      </rPr>
      <t>permiso</t>
    </r>
    <r>
      <rPr>
        <b/>
        <sz val="11"/>
        <color rgb="FF000000"/>
        <rFont val="Arial"/>
        <family val="2"/>
      </rPr>
      <t xml:space="preserve"> que se obtiene en el trámite o servicio:</t>
    </r>
  </si>
  <si>
    <t>Requisitos</t>
  </si>
  <si>
    <t>Fundamento Legal</t>
  </si>
  <si>
    <r>
      <t xml:space="preserve">Si desea revisar leyes y decretos los puede encontrar en la página de la Procuraduría General de la República </t>
    </r>
    <r>
      <rPr>
        <sz val="11"/>
        <color rgb="FF0000FF"/>
        <rFont val="Arial"/>
        <family val="2"/>
      </rPr>
      <t>http://www.pgr.go.cr/Scij/index_pgr.asp</t>
    </r>
    <r>
      <rPr>
        <sz val="11"/>
        <color rgb="FF000000"/>
        <rFont val="Arial"/>
        <family val="2"/>
      </rPr>
      <t xml:space="preserve"> o si es alguna otra disposición o manual lo puede hacer en la página del Diario Oficial La Gaceta </t>
    </r>
    <r>
      <rPr>
        <sz val="11"/>
        <color rgb="FF0000FF"/>
        <rFont val="Arial"/>
        <family val="2"/>
      </rPr>
      <t>http://www.gaceta.go.cr</t>
    </r>
  </si>
  <si>
    <t>Plazo de resolución:</t>
  </si>
  <si>
    <t>Vigencia:</t>
  </si>
  <si>
    <t>Costo del trámite o servicio:</t>
  </si>
  <si>
    <t>Formulario(s) que se debe(n) presentar:</t>
  </si>
  <si>
    <t>Oficina o Sucursal:</t>
  </si>
  <si>
    <t>Nombre:</t>
  </si>
  <si>
    <t>Email:</t>
  </si>
  <si>
    <t>Teléfono:</t>
  </si>
  <si>
    <t>Fax:</t>
  </si>
  <si>
    <t>Funcionario Contacto</t>
  </si>
  <si>
    <t>Notas:</t>
  </si>
  <si>
    <t>AVANCE CUALITATIVO:</t>
  </si>
  <si>
    <t>¿EXISTEN ALERTAS QUE REQUIERAN LA COLABORACIÓN DEL MEIC O DEL CONSEJO PRESIDENCIAL DE GOBIERNO?</t>
  </si>
  <si>
    <t xml:space="preserve">¿SE ADJUNTAN DOCUMENTOS  SOPORTE?
</t>
  </si>
  <si>
    <t>¿SI LA MEJORA SE CLASIFICA CON REZAGO O RIESGO DE INCUMPLIMIENTO?</t>
  </si>
  <si>
    <t xml:space="preserve">INDIQUE LAS LIMITACIONES:
INDIQUE LAS ACCIONES DE MEJORA: </t>
  </si>
  <si>
    <t>SI SE HAN REALIZADO AJUSTES SUSTANCIALES AL PLANIFICADOR, INDIQUE CUALES</t>
  </si>
  <si>
    <t>ESPECIFIQUE QUÉ DOCUMENTOS:</t>
  </si>
  <si>
    <t xml:space="preserve">INDIQUE CAULES LAS ALERTAS: </t>
  </si>
  <si>
    <t>INDICAR DE MANERA RESUMIDA, LOS PRINCIPALES AVANCES</t>
  </si>
  <si>
    <t>HOJA DE REPORTE DE AVANCES DEL PLAN DE MEJORA REGULATORIA</t>
  </si>
  <si>
    <t>PROCOMER</t>
  </si>
  <si>
    <t>Dirección de Ventanilla Única de Comercio Exterior</t>
  </si>
  <si>
    <t>Marvin Salas</t>
  </si>
  <si>
    <t>msalas@procomer.com</t>
  </si>
  <si>
    <t>2505-4700</t>
  </si>
  <si>
    <t>http://www.procomer.com/es/notas</t>
  </si>
  <si>
    <r>
      <rPr>
        <b/>
        <u/>
        <sz val="11"/>
        <color theme="1"/>
        <rFont val="Times New Roman"/>
        <family val="1"/>
      </rPr>
      <t xml:space="preserve">NOTA: </t>
    </r>
    <r>
      <rPr>
        <sz val="11"/>
        <rFont val="Times New Roman"/>
        <family val="1"/>
      </rPr>
      <t>Se debe adjuntar el "</t>
    </r>
    <r>
      <rPr>
        <i/>
        <sz val="11"/>
        <color theme="1"/>
        <rFont val="Times New Roman"/>
        <family val="1"/>
      </rPr>
      <t>Planificador del proyecto</t>
    </r>
    <r>
      <rPr>
        <sz val="11"/>
        <rFont val="Times New Roman"/>
        <family val="1"/>
      </rPr>
      <t>" donde se demuestra el avance de las actividades y por ende el porcentaje de avance general de la reforma.</t>
    </r>
  </si>
  <si>
    <t>Artículo 8, inciso c) de la Ley de creación de la Promotora del Comercio Exterior de Costa Rica, Ley N° 7638; así como el Reglamento del Sistema de Ventanilla Única de Comercio Exterior, Decreto Ejecutivo N° 33452 del 15 de junio del 2016, publicado en el diario oficial La Gaceta N° 235 del 07 de diciembre del 2007.</t>
  </si>
  <si>
    <t>PROCOMER, tiene dentro de sus funciones la administración del Sistema de Ventanilla Única de Comercio Exterior, cuyo objetivo es centralizar y agilizar los trámites de importación y exportación. Bajo ese orden de ideas, el sistema electrónico para la confección de solicitudes de permisos de importación y exportación es una herramienta web que PROCOMER pone a disposición del sector comercio exterior de forma gratuita, no obstante los permisos y autorizaciones que se emiten dentro del sistema son otorgadas por las Instituciones competentes</t>
  </si>
  <si>
    <t>No existen costos idenfiticados para el usuario</t>
  </si>
  <si>
    <t xml:space="preserve">-Carta de Solicitud del Sistema, Firmada por el representante legal.
-Personería Jurídica.
-Fotocopia de los documentos de identificación. </t>
  </si>
  <si>
    <t>1 día a partir de recibida la solicitud.</t>
  </si>
  <si>
    <t>Indefinida.</t>
  </si>
  <si>
    <r>
      <t xml:space="preserve">FUENTE: </t>
    </r>
    <r>
      <rPr>
        <sz val="10"/>
        <rFont val="Arial"/>
        <family val="2"/>
      </rPr>
      <t>Mejora identificada por la Dirección de Ventanilla Única.</t>
    </r>
  </si>
  <si>
    <t>Sistema electrónico para la confección de solicitudes de Permisos de Exportación e Importación.</t>
  </si>
  <si>
    <r>
      <rPr>
        <b/>
        <sz val="10"/>
        <rFont val="Arial"/>
        <family val="2"/>
      </rPr>
      <t>TRÁMITE O SERVICIO:</t>
    </r>
    <r>
      <rPr>
        <sz val="10"/>
        <rFont val="Arial"/>
        <family val="2"/>
      </rPr>
      <t xml:space="preserve"> Sistema electrónico para la confección de solicitudes de Permisos de Exportación e Importación.</t>
    </r>
  </si>
  <si>
    <t xml:space="preserve">* Política cero papel.
* Trazabilidad de procesos.
* Aplicación de mecanismos de seguridad como lo es la firma digital.
*Aprovechamiento de la plataforma de pagos electrónicos SINPE.
* Reducción de la huella de Carbono.
* Reducción de costos al sector comercio exterior
</t>
  </si>
  <si>
    <r>
      <t>LIDER</t>
    </r>
    <r>
      <rPr>
        <sz val="10"/>
        <rFont val="Arial"/>
        <family val="2"/>
      </rPr>
      <t>: Dirección de Ventanilla Única</t>
    </r>
  </si>
  <si>
    <r>
      <t xml:space="preserve">REQUERIMIENTO EN RECURSOS:
</t>
    </r>
    <r>
      <rPr>
        <sz val="10"/>
        <rFont val="Arial"/>
        <family val="2"/>
      </rPr>
      <t xml:space="preserve">-Se destina un total de cuatro profesionales en Tecnologias de Informacion para las labores de desarrollo y pruebas del software.
-Adicionalmente se destinan dieciseis funcionarios de la Direccion de Ventanilla Unica, durante los procesos, pruebas de aceptación, capacitacion a usuarios internos y externos, proceso de implementación y soporte. </t>
    </r>
  </si>
  <si>
    <t>Ejecución de fase de pruebas delas Notas Técnicas</t>
  </si>
  <si>
    <t>Revisión y Aceptación de procesos por parte de la institución INCOPESCA para la NT 68</t>
  </si>
  <si>
    <t>Capacitación a los funcionarios de la institución NT 68</t>
  </si>
  <si>
    <t>Instalación y ejecución de pruebas en entorno de producción  de la NT 68</t>
  </si>
  <si>
    <t xml:space="preserve"> Capacitación a usuarios externos de la NT 68</t>
  </si>
  <si>
    <t>Coordinación con la Institución INCOPESCA para la implementación correspondiente</t>
  </si>
  <si>
    <t>Publicación de manuales de la NT 68 en la página de Procomer</t>
  </si>
  <si>
    <t>Implementación del proceso de la NT 68</t>
  </si>
  <si>
    <t>Coordinación con la Institución SENASA para la implementación correspondiente</t>
  </si>
  <si>
    <t>Revisión y Aceptación de procesos por parte de la institución SFE para la NT 267</t>
  </si>
  <si>
    <t>Capacitación a los funcionarios de la institución SFE</t>
  </si>
  <si>
    <t>Instalación y ejecución de pruebas en entorno de producción de la NT 267</t>
  </si>
  <si>
    <t xml:space="preserve"> Capacitación a usuarios externos de la NT 267</t>
  </si>
  <si>
    <t>Coordinación con la Institución SFE para la implementación correspondiente</t>
  </si>
  <si>
    <t>Publicación de manuales de la NT 267en la página de Procomer</t>
  </si>
  <si>
    <t>Implementación del proceso de la NT 267</t>
  </si>
  <si>
    <t>Revisión y Aceptación de procesos por parte de la institución Ministerio de Salud de la NT 52 exportación</t>
  </si>
  <si>
    <t>Capacitación a los funcionarios de la institución NT 52</t>
  </si>
  <si>
    <t>Instalación y ejecución de pruebas en entorno de producción de la NT 52 de exportación</t>
  </si>
  <si>
    <t xml:space="preserve"> Capacitación a usuarios externos de la NT 52 de exportación</t>
  </si>
  <si>
    <t>Coordinación con la Institución Ministerio de Salud para la implementación correspondiente</t>
  </si>
  <si>
    <t>Publicación de manuales de la NT 52 de exportación en la página de Procomer</t>
  </si>
  <si>
    <t>Implementación del proceso de la NT 52</t>
  </si>
  <si>
    <t>Revisión y Aceptación de procesos por parte de la institución ICD de la NT 270</t>
  </si>
  <si>
    <t>Capacitación a los funcionarios de la institución ICD</t>
  </si>
  <si>
    <t>Instalación y ejecución de pruebas en entorno de producción de la NT 270</t>
  </si>
  <si>
    <t xml:space="preserve"> Capacitación a usuarios externos de la NT 270</t>
  </si>
  <si>
    <t>Coordinación con la Institución ICD para la implementación correspondiente</t>
  </si>
  <si>
    <t>Publicación de manuales de la NT 270 en la página de Procomer</t>
  </si>
  <si>
    <t>Implementación del proceso de la NT 270</t>
  </si>
  <si>
    <t>Revisión y Aceptación de procesos por parte de la institución Comision Gubernamental del Ozono de la NT 38 exportación</t>
  </si>
  <si>
    <t>Capacitación a los funcionarios de la institución Comision Gubernamental del Ozono</t>
  </si>
  <si>
    <t>Instalación y ejecución de pruebas en entorno de producción de la NT 38 de exportación</t>
  </si>
  <si>
    <t xml:space="preserve"> Capacitación a usuarios externos de la NT 38 de exportación</t>
  </si>
  <si>
    <t>Coordinación con la Institución Comision Gubernamental del Ozono para la implementación correspondiente</t>
  </si>
  <si>
    <t>Publicación de manuales de la NT 38 de exportación en la página de Procomer</t>
  </si>
  <si>
    <t>Implementación del proceso de la NT 38 de exportación</t>
  </si>
  <si>
    <t>Capacitación a los funcionarios de la institución MinSalud</t>
  </si>
  <si>
    <t>Instalación y ejecución de pruebas en entorno de producción de laNT 269 de exportación</t>
  </si>
  <si>
    <t xml:space="preserve"> Capacitación a usuarios externos de la NT 269 de exportación</t>
  </si>
  <si>
    <t>Coordinación con la Institución MinSalud para la implementación correspondiente</t>
  </si>
  <si>
    <t>Publicación de manuales de la NT 269 de exportación en la página de Procomer</t>
  </si>
  <si>
    <t>Implementación del proceso de la NT 269 de exportación</t>
  </si>
  <si>
    <t>Revisión y Aceptación de procesos por parte dela institución Ministerio de Seguridad de las NT 60, 70,71 y 72 Exportación</t>
  </si>
  <si>
    <t>Capacitación a los funcionarios de la institución Ministerio de Seguridad</t>
  </si>
  <si>
    <t>Instalación y ejecución de pruebas en entorno de producciónN de las NT 60, 70,71 y 72 Exportación</t>
  </si>
  <si>
    <t xml:space="preserve"> Capacitación a usuarios externos de las NT 60, 70,71 y 72 Exportación</t>
  </si>
  <si>
    <t>Coordinación con la Institución Ministerio de Seguridad para la implementación correspondiente</t>
  </si>
  <si>
    <t>Publicación de manuales de las NT 60, 70,71 y 72 Exportación en la página de Procomer</t>
  </si>
  <si>
    <t>Implementación del proceso de las NT 60, 70,71 y 72 Exportación</t>
  </si>
  <si>
    <t>Revisión y Aceptación de procesos por parte dela institución SFE de la NT 53</t>
  </si>
  <si>
    <t>Instalación y ejecución de pruebas en entorno de producción de la NT 53</t>
  </si>
  <si>
    <t xml:space="preserve"> Capacitación a usuarios externos de la NT 53</t>
  </si>
  <si>
    <t>Publicación de manuales de la NT 53 en la página de Procomer</t>
  </si>
  <si>
    <t>Implementación del proceso de la NT 53</t>
  </si>
  <si>
    <t>Revisión y Aceptación de procesos por parte dela institución Minsalud de la NT 62</t>
  </si>
  <si>
    <t>Capacitación a los funcionarios de la institución Minsalud</t>
  </si>
  <si>
    <t>Instalación y ejecución de pruebas en entorno de producción de la NT 62</t>
  </si>
  <si>
    <t xml:space="preserve"> Capacitación a usuarios externos de la NT 62</t>
  </si>
  <si>
    <t>Coordinación con la Institución MinSalud para la implementación correspondiente de la NT 62</t>
  </si>
  <si>
    <t>Publicación de manuales de la NT 62 en la página de Procomer</t>
  </si>
  <si>
    <t>Implementación del proceso de la NT 62</t>
  </si>
  <si>
    <t>Revisión y Aceptación de procesos por parte dela institución MinSAlud de la NT 269 de Importación</t>
  </si>
  <si>
    <t>Instalación y ejecución de pruebas en entorno de producción de la NT 269 de Importación</t>
  </si>
  <si>
    <t xml:space="preserve"> Capacitación a usuarios externos de la NT 269 de Importación</t>
  </si>
  <si>
    <t>Coordinación con la Institución Minsalud para la implementación correspondiente de la NT 269 de Importación</t>
  </si>
  <si>
    <t>Publicación de manuales de la NT 269 de Importación en la página de Procomer</t>
  </si>
  <si>
    <t>Implementación del proceso de la NT 269 de Importación</t>
  </si>
  <si>
    <t>Revisión y Aceptación de procesos por parte dela institución de Minsalud de la NT 368</t>
  </si>
  <si>
    <t>Instalación y ejecución de pruebas en entorno de producción de la NT 368</t>
  </si>
  <si>
    <t xml:space="preserve"> Capacitación a usuarios externos de la NT 368</t>
  </si>
  <si>
    <t>Coordinación con la Institución Minsalud para la implementación correspondiente de la NT 368</t>
  </si>
  <si>
    <t>Publicación de manuales de la NT 368 en la página de Procomer</t>
  </si>
  <si>
    <t>Implementación del proceso de la NT 368</t>
  </si>
  <si>
    <t>Revisión y Aceptación de procesos por parte de la institución SENASA  para la NT 276</t>
  </si>
  <si>
    <t>Capacitación a los funcionarios de la institución NT 276</t>
  </si>
  <si>
    <t>Instalación y ejecución de pruebas en entorno de producción de la NT 276</t>
  </si>
  <si>
    <t xml:space="preserve"> Capacitación a usuarios externos de la NT 276</t>
  </si>
  <si>
    <t>Publicación de manuales de la NT 276 en la página de Procomer</t>
  </si>
  <si>
    <t>Implementación del proceso de la NT 276</t>
  </si>
  <si>
    <t xml:space="preserve"> Continuar con la implementación  del sistema electrónico para la confección de solicitudes de Permisos de Exportación e Importación y sus funcionalidades como son la aplicación de la Firma Digital y cobros electrónicos mediante SINPE, así como la aplicación de mejora continua en sus procesos.
Para este período el alcance de esta mejora se limitará para los siguientes procesos:
-Nota Técnica de Exportación 0270: Autorización de exportación de precursores y sustancias químicas, incluido el sellado, otorgada por el Ministerio de la Presidencia, Instituto Costarricense sobre Drogas (ICD)
-Nota Técnica de Exportación 0068: Autorización para la importacion y exportacion de peces, moluscos y crustáceos, vivos en cualquiera de sus estadíos de vida:escualos y sus subproductos, atún, pez espada y pez vela en cualquiera de sus presentaciones.
-Nota Técnica de Exportación 0267: Verificar y autorizar por parte del Servicio Fitosanitario del Estado en el punto de salida la exportación y reexportación de todas las sustancias químicas, biológicas o afines y los equipos de aplicación para uso agrícola. 
-Nota Técnica de Exportación 0276: Verificación y aprobación sanitaria por el Servicio Nacional de Salud Animal, en punto salida para la exportación y tránsito internacional de medicamentos veterinarios y productos afines, sustancias químicas biológicas o afines que constituyan materias primas para elaborar medicamentos veterinarios.
-Nota Técnica de Exportación 0052: Autorización importación o exportación de la Autoridad Nacional sobre Armas Químicas, otorgada por la Secretaría Técnica Autoridad Nacional Sobre Armas Químicas (Ministerio De Salud)
-Nota Técnica de Exportación 0038: Autorización de Exportación de Sustancias Agotadoras de la Capa de Ozono, otorgada por el Ministerio del Ambiente y Energía (MINAE), Comisión Gubernamental del Ozono.
-Nota Técnica de Exportación e Importación 0269: Autorización para la exportación de desechos peligrosos por parte de la Autoridad Nacional Designada del Convenio de Basilea.
-Nota Técnica de Importación 0060: Permiso de importación o exportación de explosivos. Ministerio de Seguridad Pública, Dirección General de Armamento
-Nota Técnica de Importación 0070: Permiso de importación o exportación de explosivos. Ministerio de Seguridad Pública, Dirección General de Armamento
-Nota Técnica de Importación 0071: Permiso de importación o exportación de explosivos. Ministerio de Seguridad Pública, Dirección General de Armamento
-Nota Técnica de Importación 0072: Permiso de importación o exportación de explosivos. Ministerio de Seguridad Pública, Dirección General de Armamento
-Nota Técnica de Importación 0053: Verificacion y aprobación fitosanitaria por el Serv.Fitosanitario del Estado en el punto de salida, para la nacionalizacion y/o tránsito nacional de productos vegetales y otros productos reglamentados.
-Nota Técnica de Importación 0062: Autorización de desalmacenaje de ropa y calzado, usados, otorgado por el Ministerio de Salud, Dirección Vigilancia de la Salud
-Nota Técnica de Importación 0368: Control de las importaciones de los productos de tabaco y sus derivados, incluído el cigarrillo electrónico que contiene nicotina.Ley 9028.</t>
  </si>
  <si>
    <r>
      <t xml:space="preserve">SI         </t>
    </r>
    <r>
      <rPr>
        <b/>
        <sz val="11"/>
        <color theme="1"/>
        <rFont val="Times New Roman"/>
        <family val="1"/>
      </rPr>
      <t xml:space="preserve">  </t>
    </r>
    <r>
      <rPr>
        <sz val="11"/>
        <color theme="1"/>
        <rFont val="Times New Roman"/>
        <family val="1"/>
      </rPr>
      <t xml:space="preserve">NO      </t>
    </r>
  </si>
  <si>
    <t xml:space="preserve"> SI           NO      </t>
  </si>
  <si>
    <t>15 de diciembre del 2017</t>
  </si>
  <si>
    <t>Horario: 8 a.m -5 pm     Oficinas centrales, ubicadas en San José, Escazú, costado oeste del Hospital CIMA, complejo Plaza Tempo, tercer piso</t>
  </si>
  <si>
    <r>
      <t>EQUIPO QUE ACOMPAÑA/PARTICIPA</t>
    </r>
    <r>
      <rPr>
        <sz val="10"/>
        <rFont val="Arial"/>
        <family val="2"/>
      </rPr>
      <t xml:space="preserve">:Internamente en Procomer: Departamento de Informática y Dirección de Asesoría Legal y Oficial de Simplificación de Trámites
Externamente. Extarnamnte: Cada una de las instituciones indicadas en la casilla "Descripcion de la Reforma" ya que son los encargados de la aplicación y regulacion de cada uno de esos procesos. 
</t>
    </r>
  </si>
  <si>
    <r>
      <rPr>
        <b/>
        <sz val="13"/>
        <color rgb="FFFF0000"/>
        <rFont val="Calibri"/>
        <family val="2"/>
      </rPr>
      <t>NOTA:</t>
    </r>
    <r>
      <rPr>
        <sz val="13"/>
        <color theme="1" tint="0.24994659260841701"/>
        <rFont val="Calibri"/>
        <family val="2"/>
      </rPr>
      <t xml:space="preserve">
Para este período el alcance de esta mejora se limitará para los siguientes procesos:
-Nota Técnica de Exportación 0270: Autorización de exportación de precursores y sustancias químicas, incluido el sellado, otorgada por el Ministerio de la Presidencia, Instituto Costarricense sobre Drogas (ICD)
-Nota Técnica de Exportación 0068: Autorización para la importacion y exportacion de peces, moluscos y crustáceos, vivos en cualquiera de sus estadíos de vida:escualos y sus subproductos, atún, pez espada y pez vela en cualquiera de sus presentaciones.
-Nota Técnica de Exportación 0267: Verificar y autorizar por parte del Servicio Fitosanitario del Estado en el punto de salida la exportación y reexportación de todas las sustancias químicas, biológicas o afines y los equipos de aplicación para uso agrícola. 
-Nota Técnica de Exportación 0276: Verificación y aprobación sanitaria por el Servicio Nacional de Salud Animal, en punto salida para la exportación y tránsito internacional de medicamentos veterinarios y productos afines, sustancias químicas biológicas o afines que constituyan materias primas para elaborar medicamentos veterinarios.
-Nota Técnica de Exportación 0052: Autorización importación o exportación de la Autoridad Nacional sobre Armas Químicas, otorgada por la Secretaría Técnica Autoridad Nacional Sobre Armas Químicas (Ministerio De Salud)
-Nota Técnica de Exportación 0038: Autorización de Exportación de Sustancias Agotadoras de la Capa de Ozono, otorgada por el Ministerio del Ambiente y Energía (MINAE), Comisión Gubernamental del Ozono.
-Nota Técnica de Exportación e Importación 0269: Autorización para la exportación de desechos peligrosos por parte de la Autoridad Nacional Designada del Convenio de Basilea.
-Nota Técnica de Importación 0060: Permiso de importación o exportación de explosivos. Ministerio de Seguridad Pública, Dirección General de Armamento
-Nota Técnica de Importación 0070: Permiso de importación o exportación de explosivos. Ministerio de Seguridad Pública, Dirección General de Armamento
-Nota Técnica de Importación 0071: Permiso de importación o exportación de explosivos. Ministerio de Seguridad Pública, Dirección General de Armamento
-Nota Técnica de Importación 0072: Permiso de importación o exportación de explosivos. Ministerio de Seguridad Pública, Dirección General de Armamento
-Nota Técnica de Importación 0053: Verificacion y aprobación fitosanitaria por el Serv.Fitosanitario del Estado en el punto de salida, para la nacionalizacion y/o tránsito nacional de productos vegetales y otros productos reglamentados.
-Nota Técnica de Importación 0062: Autorización de desalmacenaje de ropa y calzado, usados, otorgado por el Ministerio de Salud, Dirección Vigilancia de la Salud
-Nota Técnica de Importación 0368: Control de las importaciones de los productos de tabaco y sus derivados, incluído el cigarrillo electrónico que contiene nicotina.Ley 9028.</t>
    </r>
  </si>
  <si>
    <t>Funcionarios Procomer e Incopesca</t>
  </si>
  <si>
    <t>Funcionarios Procomer</t>
  </si>
  <si>
    <t>Funcionarios Procomer y SENASA</t>
  </si>
  <si>
    <t>Fucnionarios Procomer y SFE</t>
  </si>
  <si>
    <t>Funcionarios Procomer y Min de Salud</t>
  </si>
  <si>
    <t>Funcionarios Procomer y SFE</t>
  </si>
  <si>
    <t>Funcionarios Procomer y Ministerio de Seguridad</t>
  </si>
  <si>
    <t>Funcionarios Procomer y MINAE</t>
  </si>
  <si>
    <t>Funcionarios Procomer e ICD</t>
  </si>
  <si>
    <r>
      <t xml:space="preserve">PRÓXIMOS PASOS:
</t>
    </r>
    <r>
      <rPr>
        <sz val="10"/>
        <rFont val="Arial"/>
        <family val="2"/>
      </rPr>
      <t xml:space="preserve">- Inicio de la ejecución de fase de pruebas en entorno de pruebas de cada uno de los procesos incluidos en el apartado "Descripción de la Reforma"
- Revisión y Aceptación de procesos por parte de las instituciones involucradas
- Capacitación a los funcionarios de las instituciones involucradas
- Instalación y ejecución de pruebas en entorno de producción
- Capacitación a usuarios externos
- Coordinación con las instituciones para la implementación correspondiente
- Publicación de manuales en la página de Procomer
-Implementación del proceso descrito en el apartado " Descripción de la Reforma"
</t>
    </r>
  </si>
  <si>
    <r>
      <rPr>
        <b/>
        <sz val="10"/>
        <rFont val="Arial"/>
        <family val="2"/>
      </rPr>
      <t>DESCRIPCIÓN DE LA REFORMA</t>
    </r>
    <r>
      <rPr>
        <sz val="10"/>
        <rFont val="Arial"/>
        <family val="2"/>
      </rPr>
      <t xml:space="preserve">: Continuar con la implementación  del sistema electrónico para la confección de solicitudes de Permisos de Exportación e Importación y sus funcionalidades como son la aplicación de la Firma Digital y cobros electrónicos mediante SINPE, así como la aplicación de mejora continua en sus procesos.
El plan de implementación dió inició durante el año 2016, no obstante por diferentes situaciones el programa de implementaciones propuesto para el año 2016 no se pudo completar en su totalidad, a continuación detallamos algunos de los motivos por lo cual no pudo concluirse el plan propuesto para el año 2016. 
* Mediante oficio SENASA-DAA-155-2016 se solicita a PROCOMER el posponer fecha de implementación de la nota Técnica 0266.
* Dado la implementación a partir del 01 de enero de 2017 de la Sexta Enmienda del Sistema Armonizado y el cambio del Arancel nacional de 10 a 12 digitos, se debe realizar los ajustes necesarios en los sistemas de PROCOMER debido al alto impacto que genera estos cambios.
* Se comunicó por parte de las autoridades del Banco Central de Costa Rica la migración del formato de la cuenta cliente al formato de cuenta IBAN. Cambio que debe realizarse en la nueva plataforma VUCE 2.0 para efectos de los procesos de pago electronico. 
* Se deben realizar ajustes en los sistemas informáticos de PROCOMER para incorporar los cambios de la versión 3.10 del mensaje de DUA que debe ser transmitido al sistema TICA. 
Estas situaciones presentadas fuera de nuestro control, que no estaban previstas en el momento de inicio del proyecto, repercuten en el grado de avance del proyecto dado que nuestro departamento de TI debe enfocar su recurso humano a la modificaciones y ajustes que requieren los sistemas, para no perjudicar al sector empresarial en la gestione de sus trámites de importación y exportación.
Por este motivo, durante el año 2017, en una primera fase daremos continuidad a la implementación de los siguientes procesos que quedarón pendientes durante el año 2016:
</t>
    </r>
    <r>
      <rPr>
        <b/>
        <sz val="10"/>
        <rFont val="Arial"/>
        <family val="2"/>
      </rPr>
      <t>-Nota Técnica de Exportación 0270:</t>
    </r>
    <r>
      <rPr>
        <sz val="10"/>
        <rFont val="Arial"/>
        <family val="2"/>
      </rPr>
      <t xml:space="preserve"> Autorización de exportación de precursores y sustancias químicas, incluido el sellado, otorgada por el Ministerio de la Presidencia, Instituto Costarricense sobre Drogas (ICD)
</t>
    </r>
    <r>
      <rPr>
        <b/>
        <sz val="10"/>
        <rFont val="Arial"/>
        <family val="2"/>
      </rPr>
      <t>-Nota Técnica de Exportación 0068:</t>
    </r>
    <r>
      <rPr>
        <sz val="10"/>
        <rFont val="Arial"/>
        <family val="2"/>
      </rPr>
      <t xml:space="preserve"> Autorización para la importacion y exportacion de peces, moluscos y crustáceos, vivos en cualquiera de sus estadíos de vida:escualos y sus subproductos, atún, pez espada y pez vela en cualquiera de sus presentaciones.
</t>
    </r>
    <r>
      <rPr>
        <b/>
        <sz val="10"/>
        <rFont val="Arial"/>
        <family val="2"/>
      </rPr>
      <t>-Nota Técnica de Exportación 0267:</t>
    </r>
    <r>
      <rPr>
        <sz val="10"/>
        <rFont val="Arial"/>
        <family val="2"/>
      </rPr>
      <t xml:space="preserve"> Verificar y autorizar por parte del Servicio Fitosanitario del Estado en el punto de salida la exportación y reexportación de todas las sustancias químicas, biológicas o afines y los equipos de aplicación para uso agrícola. 
</t>
    </r>
    <r>
      <rPr>
        <b/>
        <sz val="10"/>
        <rFont val="Arial"/>
        <family val="2"/>
      </rPr>
      <t>-Nota Técnica de Exportación 0276</t>
    </r>
    <r>
      <rPr>
        <sz val="10"/>
        <rFont val="Arial"/>
        <family val="2"/>
      </rPr>
      <t xml:space="preserve">: Verificación y aprobación sanitaria por el Servicio Nacional de Salud Animal, en punto salida para la exportación y tránsito internacional de medicamentos veterinarios y productos afines, sustancias químicas biológicas o afines que constituyan materias primas para elaborar medicamentos veterinarios.
</t>
    </r>
    <r>
      <rPr>
        <b/>
        <sz val="10"/>
        <rFont val="Arial"/>
        <family val="2"/>
      </rPr>
      <t>-Nota Técnica de Exportación 0052</t>
    </r>
    <r>
      <rPr>
        <sz val="10"/>
        <rFont val="Arial"/>
        <family val="2"/>
      </rPr>
      <t xml:space="preserve">: Autorización importación o exportación de la Autoridad Nacional sobre Armas Químicas, otorgada por la Secretaría Técnica Autoridad Nacional Sobre Armas Químicas (Ministerio De Salud)
</t>
    </r>
    <r>
      <rPr>
        <b/>
        <sz val="10"/>
        <rFont val="Arial"/>
        <family val="2"/>
      </rPr>
      <t>-Nota Técnica de Exportación 0038:</t>
    </r>
    <r>
      <rPr>
        <sz val="10"/>
        <rFont val="Arial"/>
        <family val="2"/>
      </rPr>
      <t xml:space="preserve"> Autorización de Exportación de Sustancias Agotadoras de la Capa de Ozono, otorgada por el Ministerio del Ambiente y Energía (MINAE), Comisión Gubernamental del Ozono.
</t>
    </r>
    <r>
      <rPr>
        <b/>
        <sz val="10"/>
        <rFont val="Arial"/>
        <family val="2"/>
      </rPr>
      <t>-Nota Técnica de Exportación 0269</t>
    </r>
    <r>
      <rPr>
        <sz val="10"/>
        <rFont val="Arial"/>
        <family val="2"/>
      </rPr>
      <t xml:space="preserve">: Autorización para la exportación de desechos peligrosos por parte de la Autoridad Nacional Designada del Convenio de Basilea.
</t>
    </r>
    <r>
      <rPr>
        <b/>
        <sz val="10"/>
        <rFont val="Arial"/>
        <family val="2"/>
      </rPr>
      <t>-Nota Técnica de Exportación 0060:</t>
    </r>
    <r>
      <rPr>
        <sz val="10"/>
        <rFont val="Arial"/>
        <family val="2"/>
      </rPr>
      <t xml:space="preserve"> Permiso de importación o exportación de explosivos. Ministerio de Seguridad Pública, Dirección General de Armamento
</t>
    </r>
    <r>
      <rPr>
        <b/>
        <sz val="10"/>
        <rFont val="Arial"/>
        <family val="2"/>
      </rPr>
      <t>-Nota Técnica de Exportación 0070:</t>
    </r>
    <r>
      <rPr>
        <sz val="10"/>
        <rFont val="Arial"/>
        <family val="2"/>
      </rPr>
      <t xml:space="preserve"> Permiso de importación o exportación de explosivos. Ministerio de Seguridad Pública, Dirección General de Armamento
</t>
    </r>
    <r>
      <rPr>
        <b/>
        <sz val="10"/>
        <rFont val="Arial"/>
        <family val="2"/>
      </rPr>
      <t>-Nota Técnica de Exportación 0071:</t>
    </r>
    <r>
      <rPr>
        <sz val="10"/>
        <rFont val="Arial"/>
        <family val="2"/>
      </rPr>
      <t xml:space="preserve"> Permiso de importación o exportación de explosivos. Ministerio de Seguridad Pública, Dirección General de Armamento
</t>
    </r>
    <r>
      <rPr>
        <b/>
        <sz val="10"/>
        <rFont val="Arial"/>
        <family val="2"/>
      </rPr>
      <t>-Nota Técnica de Exportación 0072:</t>
    </r>
    <r>
      <rPr>
        <sz val="10"/>
        <rFont val="Arial"/>
        <family val="2"/>
      </rPr>
      <t xml:space="preserve"> Permiso de importación o exportación de explosivos. Ministerio de Seguridad Pública, Dirección General de Armamento
</t>
    </r>
  </si>
  <si>
    <t xml:space="preserve">Posteriormente, en una segunda fase continuaremos con la implementacion de nuevos procesos como parte de la propuesta para el año 2017: 
-Nota Técnica de Importación 0053: Verificacion y aprobación fitosanitaria por el Serv.Fitosanitario del Estado en el punto de salida, para la nacionalizacion y/o tránsito nacional de productos vegetales y otros productos reglamentados.
-Nota Técnica de Importación 0062: Autorización de desalmacenaje de ropa y calzado, usados, otorgado por el Ministerio de Salud, Dirección Vigilancia de la Salud
-Nota Técnica de Importación 0368: Control de las importaciones de los productos de tabaco y sus derivados, incluído el cigarrillo electrónico que contiene nicotina.Ley 9028.
-Nota Técnica de Exportación 0269: Autorización para la exportación de desechos peligrosos por parte de la Autoridad Nacional Designada del Convenio de Basilea.
</t>
  </si>
  <si>
    <t>Revisión y Aceptación de procesos por parte de la institución Ministerio de Salud de la NT 269 de Exportación</t>
  </si>
  <si>
    <t>-</t>
  </si>
  <si>
    <t>Capacitación a los funcionarios de la institución Min Salud de la NT 368</t>
  </si>
  <si>
    <t>De acuerdo con lo programado (  x  )</t>
  </si>
  <si>
    <t>Con rezago en lo programado (    )</t>
  </si>
  <si>
    <t xml:space="preserve">*Se continua trabajando basados en el nuevo cronograma y no se han identificado riesgos de incumplimiento o rezago. </t>
  </si>
  <si>
    <t xml:space="preserve">     ☐   INCLUSION DE NUEVAS ACTIVIDADES
     ☐   CAMBIO DE FECHAS EN LAS ACTIVIDADES
     ☐   ELIMINACION DE ACTIVIDADADES 
     x   OTROS (durante el mes de julio se comunico al MEIC un ajsute en el cronograma para cumplir la meta propuesta.) </t>
  </si>
  <si>
    <t xml:space="preserve">* De los procesos heredados del año 2016, se ha logrado un avance de un 55%. De los nuevos procesos propuestos para el año 2017 se ha logrado un avance del 57%. En forma conjunta, todo el plan lleva un avance del 54%. 
* Se da por imnplementada en el ambiente de producción la Nota Técnica 68.  
* Se concluyó la identificación de requerimientos de la NT 368 y fue enviado a desarrollo, la entrega está estimada para el mes de noviembre. 
* Las NTs 276, 52, 38, 269, 60, 70, 71 y 72, ya fueron instaladas en su version inicial en el ambiente de producción, se está trabajando en la revisión y capacitación del personal de las instituciones, para su respectiva aprobación o identificación de ajustes finales. 
*Basados en el nuevo cronograma ajustado durante el mes de agosto y notificado al MEIC, el avance va acorde al cronograma y no se identifican riesgos de no cumplimiento. Se visualiza un avance de un 13% respecto al infome anterior. Tal como está previsto, para el mes de noviembre se realizarán nuevos entregables por lo cual en ese mes se dará otro aumento considerable en el porcentaje de avance del proyecto, y para el mes de diciembre se realizará la entrega final con la cual se conluirán los objetivos propuestos.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</si>
</sst>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3" x14ac:knownFonts="1">
    <font>
      <sz val="10"/>
      <name val="Arial"/>
    </font>
    <font>
      <sz val="10"/>
      <name val="Arial"/>
      <family val="2"/>
    </font>
    <font>
      <sz val="16"/>
      <color rgb="FF000000"/>
      <name val="Calibri"/>
      <family val="2"/>
    </font>
    <font>
      <sz val="14"/>
      <color rgb="FF000000"/>
      <name val="Calibri"/>
      <family val="2"/>
    </font>
    <font>
      <sz val="11"/>
      <color theme="1" tint="0.24994659260841701"/>
      <name val="Cambria"/>
      <family val="2"/>
      <scheme val="major"/>
    </font>
    <font>
      <b/>
      <sz val="42"/>
      <color theme="7"/>
      <name val="Cambria"/>
      <family val="2"/>
      <scheme val="major"/>
    </font>
    <font>
      <b/>
      <sz val="11"/>
      <color theme="1" tint="0.24994659260841701"/>
      <name val="Calibri"/>
      <family val="2"/>
      <scheme val="minor"/>
    </font>
    <font>
      <sz val="14"/>
      <color theme="1" tint="0.24994659260841701"/>
      <name val="Calibri"/>
      <family val="2"/>
      <scheme val="minor"/>
    </font>
    <font>
      <sz val="12"/>
      <color theme="1" tint="0.24994659260841701"/>
      <name val="Calibri"/>
      <family val="2"/>
    </font>
    <font>
      <b/>
      <sz val="13"/>
      <color theme="1" tint="0.24994659260841701"/>
      <name val="Cambria"/>
      <family val="2"/>
      <scheme val="major"/>
    </font>
    <font>
      <b/>
      <sz val="13"/>
      <color theme="7"/>
      <name val="Cambria"/>
      <family val="2"/>
      <scheme val="major"/>
    </font>
    <font>
      <sz val="9.5"/>
      <color rgb="FF808080"/>
      <name val="Cambria"/>
      <family val="2"/>
      <scheme val="major"/>
    </font>
    <font>
      <b/>
      <sz val="9.5"/>
      <color theme="1" tint="0.499984740745262"/>
      <name val="Calibri"/>
      <family val="2"/>
      <scheme val="minor"/>
    </font>
    <font>
      <b/>
      <sz val="9.5"/>
      <color rgb="FF808080"/>
      <name val="Calibri"/>
      <family val="2"/>
      <scheme val="minor"/>
    </font>
    <font>
      <b/>
      <sz val="9.5"/>
      <color rgb="FF808080"/>
      <name val="Calibri"/>
      <family val="2"/>
    </font>
    <font>
      <sz val="9"/>
      <color theme="1" tint="0.24994659260841701"/>
      <name val="Cambria"/>
      <family val="2"/>
      <scheme val="major"/>
    </font>
    <font>
      <sz val="11"/>
      <color rgb="FF404040"/>
      <name val="Cambria"/>
      <family val="2"/>
      <scheme val="major"/>
    </font>
    <font>
      <b/>
      <sz val="13"/>
      <color theme="7"/>
      <name val="Calibri"/>
      <family val="2"/>
    </font>
    <font>
      <b/>
      <sz val="10"/>
      <color theme="4"/>
      <name val="Arial"/>
      <family val="2"/>
    </font>
    <font>
      <sz val="11"/>
      <name val="Calibri"/>
      <family val="2"/>
    </font>
    <font>
      <b/>
      <sz val="42"/>
      <name val="Cambria"/>
      <family val="2"/>
      <scheme val="major"/>
    </font>
    <font>
      <b/>
      <sz val="42"/>
      <name val="Corbel"/>
      <family val="2"/>
    </font>
    <font>
      <sz val="13"/>
      <color theme="1" tint="0.24994659260841701"/>
      <name val="Calibri"/>
      <family val="2"/>
    </font>
    <font>
      <b/>
      <sz val="13"/>
      <color rgb="FFFF0000"/>
      <name val="Calibri"/>
      <family val="2"/>
    </font>
    <font>
      <b/>
      <sz val="9.5"/>
      <color rgb="FF808080"/>
      <name val="Cambria"/>
      <family val="1"/>
      <scheme val="major"/>
    </font>
    <font>
      <sz val="12"/>
      <color theme="1"/>
      <name val="Calibri"/>
      <family val="2"/>
      <scheme val="minor"/>
    </font>
    <font>
      <b/>
      <sz val="12"/>
      <color theme="1"/>
      <name val="Calibri"/>
      <family val="2"/>
      <scheme val="minor"/>
    </font>
    <font>
      <b/>
      <sz val="11"/>
      <color rgb="FF000000"/>
      <name val="Arial"/>
      <family val="2"/>
    </font>
    <font>
      <sz val="11"/>
      <color rgb="FF000000"/>
      <name val="Arial"/>
      <family val="2"/>
    </font>
    <font>
      <b/>
      <sz val="11"/>
      <name val="Arial"/>
      <family val="2"/>
    </font>
    <font>
      <sz val="11"/>
      <color rgb="FF0000FF"/>
      <name val="Arial"/>
      <family val="2"/>
    </font>
    <font>
      <sz val="11"/>
      <color rgb="FF000000"/>
      <name val="Times New Roman"/>
      <family val="1"/>
    </font>
    <font>
      <sz val="10"/>
      <name val="Times New Roman"/>
      <family val="1"/>
    </font>
    <font>
      <u/>
      <sz val="10"/>
      <color theme="10"/>
      <name val="Arial"/>
      <family val="2"/>
    </font>
    <font>
      <b/>
      <sz val="11"/>
      <color theme="1"/>
      <name val="Times New Roman"/>
      <family val="1"/>
    </font>
    <font>
      <u/>
      <sz val="11"/>
      <color theme="1"/>
      <name val="Times New Roman"/>
      <family val="1"/>
    </font>
    <font>
      <sz val="11"/>
      <name val="Times New Roman"/>
      <family val="1"/>
    </font>
    <font>
      <sz val="11"/>
      <color theme="1"/>
      <name val="Times New Roman"/>
      <family val="1"/>
    </font>
    <font>
      <b/>
      <u/>
      <sz val="11"/>
      <color theme="1"/>
      <name val="Times New Roman"/>
      <family val="1"/>
    </font>
    <font>
      <i/>
      <sz val="11"/>
      <color theme="1"/>
      <name val="Times New Roman"/>
      <family val="1"/>
    </font>
    <font>
      <b/>
      <sz val="10"/>
      <name val="Arial"/>
      <family val="2"/>
    </font>
    <font>
      <sz val="14"/>
      <name val="Calibri"/>
      <family val="2"/>
    </font>
    <font>
      <sz val="13"/>
      <color rgb="FF404040"/>
      <name val="Calibri"/>
      <family val="2"/>
    </font>
  </fonts>
  <fills count="12">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rgb="FF94B3D6"/>
        <bgColor indexed="64"/>
      </patternFill>
    </fill>
    <fill>
      <patternFill patternType="solid">
        <fgColor rgb="FFDDD9C4"/>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1"/>
        <bgColor indexed="64"/>
      </patternFill>
    </fill>
  </fills>
  <borders count="35">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style="medium">
        <color rgb="FF000000"/>
      </right>
      <top/>
      <bottom/>
      <diagonal/>
    </border>
    <border>
      <left/>
      <right/>
      <top/>
      <bottom style="medium">
        <color rgb="FF000000"/>
      </bottom>
      <diagonal/>
    </border>
  </borders>
  <cellStyleXfs count="13">
    <xf numFmtId="0" fontId="0" fillId="0" borderId="0"/>
    <xf numFmtId="0" fontId="1" fillId="0" borderId="0"/>
    <xf numFmtId="0" fontId="4" fillId="0" borderId="0" applyNumberFormat="0" applyFill="0" applyBorder="0" applyProtection="0">
      <alignment vertical="center"/>
    </xf>
    <xf numFmtId="0" fontId="5" fillId="0" borderId="0" applyNumberFormat="0" applyFill="0" applyBorder="0" applyAlignment="0" applyProtection="0"/>
    <xf numFmtId="0" fontId="6" fillId="3" borderId="1" applyNumberFormat="0" applyProtection="0">
      <alignment horizontal="left" vertical="center"/>
    </xf>
    <xf numFmtId="0" fontId="7" fillId="0" borderId="0" applyNumberFormat="0" applyFill="0" applyBorder="0" applyProtection="0">
      <alignment horizontal="left" vertical="center"/>
    </xf>
    <xf numFmtId="0" fontId="9" fillId="0" borderId="0" applyFill="0" applyBorder="0" applyProtection="0">
      <alignment horizontal="left"/>
    </xf>
    <xf numFmtId="9" fontId="10" fillId="0" borderId="0" applyFill="0" applyBorder="0" applyProtection="0">
      <alignment horizontal="center" vertical="center"/>
    </xf>
    <xf numFmtId="0" fontId="12" fillId="0" borderId="0" applyFill="0" applyBorder="0" applyProtection="0">
      <alignment horizontal="center"/>
    </xf>
    <xf numFmtId="3" fontId="12" fillId="0" borderId="2" applyFill="0" applyProtection="0">
      <alignment horizontal="center"/>
    </xf>
    <xf numFmtId="9" fontId="1" fillId="0" borderId="0" applyFont="0" applyFill="0" applyBorder="0" applyAlignment="0" applyProtection="0"/>
    <xf numFmtId="0" fontId="25" fillId="0" borderId="0"/>
    <xf numFmtId="0" fontId="33" fillId="0" borderId="0" applyNumberFormat="0" applyFill="0" applyBorder="0" applyAlignment="0" applyProtection="0"/>
  </cellStyleXfs>
  <cellXfs count="133">
    <xf numFmtId="0" fontId="0" fillId="0" borderId="0" xfId="0"/>
    <xf numFmtId="0" fontId="0" fillId="2" borderId="0" xfId="0" applyFill="1"/>
    <xf numFmtId="0" fontId="1" fillId="2" borderId="0" xfId="0" applyFont="1" applyFill="1"/>
    <xf numFmtId="0" fontId="2" fillId="2" borderId="0" xfId="0" applyFont="1" applyFill="1" applyAlignment="1">
      <alignment horizontal="left" vertical="center" readingOrder="1"/>
    </xf>
    <xf numFmtId="0" fontId="3" fillId="2" borderId="0" xfId="0" applyFont="1" applyFill="1" applyAlignment="1">
      <alignment horizontal="left" vertical="center" readingOrder="1"/>
    </xf>
    <xf numFmtId="0" fontId="4" fillId="0" borderId="0" xfId="2" applyProtection="1">
      <alignment vertical="center"/>
      <protection locked="0"/>
    </xf>
    <xf numFmtId="0" fontId="4" fillId="0" borderId="0" xfId="2" applyAlignment="1" applyProtection="1">
      <alignment horizontal="center"/>
      <protection locked="0"/>
    </xf>
    <xf numFmtId="0" fontId="9" fillId="0" borderId="0" xfId="6" applyProtection="1">
      <alignment horizontal="left"/>
      <protection locked="0"/>
    </xf>
    <xf numFmtId="0" fontId="11" fillId="0" borderId="0" xfId="2" applyFont="1" applyProtection="1">
      <alignment vertical="center"/>
      <protection locked="0"/>
    </xf>
    <xf numFmtId="0" fontId="13" fillId="0" borderId="0" xfId="8" applyFont="1" applyProtection="1">
      <alignment horizontal="center"/>
      <protection locked="0"/>
    </xf>
    <xf numFmtId="0" fontId="13" fillId="0" borderId="0" xfId="8" applyFont="1" applyAlignment="1" applyProtection="1">
      <alignment horizontal="center" vertical="center"/>
      <protection locked="0"/>
    </xf>
    <xf numFmtId="0" fontId="13" fillId="0" borderId="0" xfId="8" applyFont="1" applyAlignment="1" applyProtection="1">
      <alignment horizontal="center" vertical="center" wrapText="1"/>
      <protection locked="0"/>
    </xf>
    <xf numFmtId="0" fontId="14" fillId="0" borderId="0" xfId="8" applyFont="1" applyAlignment="1" applyProtection="1">
      <alignment horizontal="center" vertical="center" wrapText="1"/>
      <protection locked="0"/>
    </xf>
    <xf numFmtId="0" fontId="14" fillId="0" borderId="0" xfId="8" applyFont="1" applyAlignment="1" applyProtection="1">
      <alignment horizontal="center" vertical="center"/>
      <protection locked="0"/>
    </xf>
    <xf numFmtId="0" fontId="15" fillId="0" borderId="0" xfId="2" applyFont="1" applyAlignment="1" applyProtection="1">
      <alignment horizontal="center" vertical="center"/>
      <protection locked="0"/>
    </xf>
    <xf numFmtId="3" fontId="12" fillId="0" borderId="2" xfId="9" applyProtection="1">
      <alignment horizontal="center"/>
      <protection locked="0"/>
    </xf>
    <xf numFmtId="0" fontId="16" fillId="0" borderId="0" xfId="2" applyFont="1" applyProtection="1">
      <alignment vertical="center"/>
      <protection locked="0"/>
    </xf>
    <xf numFmtId="9" fontId="17" fillId="0" borderId="0" xfId="7" applyFont="1" applyProtection="1">
      <alignment horizontal="center" vertical="center"/>
      <protection locked="0"/>
    </xf>
    <xf numFmtId="0" fontId="19" fillId="0" borderId="0" xfId="0" applyFont="1"/>
    <xf numFmtId="164" fontId="8" fillId="0" borderId="0" xfId="2" applyNumberFormat="1" applyFont="1" applyAlignment="1" applyProtection="1">
      <alignment horizontal="center"/>
      <protection locked="0"/>
    </xf>
    <xf numFmtId="0" fontId="13" fillId="0" borderId="0" xfId="8" applyFont="1" applyBorder="1" applyProtection="1">
      <alignment horizontal="center"/>
      <protection locked="0"/>
    </xf>
    <xf numFmtId="0" fontId="15" fillId="0" borderId="0" xfId="2" applyFont="1" applyBorder="1" applyAlignment="1" applyProtection="1">
      <alignment horizontal="center" vertical="center"/>
      <protection locked="0"/>
    </xf>
    <xf numFmtId="9" fontId="12" fillId="0" borderId="2" xfId="10" applyFont="1" applyBorder="1" applyAlignment="1" applyProtection="1">
      <alignment horizontal="center"/>
    </xf>
    <xf numFmtId="9" fontId="10" fillId="0" borderId="0" xfId="7" applyBorder="1" applyProtection="1">
      <alignment horizontal="center" vertical="center"/>
      <protection locked="0"/>
    </xf>
    <xf numFmtId="2" fontId="8" fillId="0" borderId="0" xfId="2" applyNumberFormat="1" applyFont="1" applyAlignment="1" applyProtection="1">
      <alignment horizontal="center"/>
      <protection locked="0"/>
    </xf>
    <xf numFmtId="0" fontId="4" fillId="0" borderId="0" xfId="2" applyBorder="1" applyAlignment="1" applyProtection="1">
      <alignment horizontal="center"/>
      <protection locked="0"/>
    </xf>
    <xf numFmtId="0" fontId="24" fillId="0" borderId="0" xfId="2" applyFont="1" applyAlignment="1" applyProtection="1">
      <alignment horizontal="center" vertical="center"/>
      <protection locked="0"/>
    </xf>
    <xf numFmtId="0" fontId="25" fillId="2" borderId="0" xfId="11" applyFill="1" applyAlignment="1">
      <alignment vertical="center"/>
    </xf>
    <xf numFmtId="0" fontId="26" fillId="2" borderId="0" xfId="11" applyFont="1" applyFill="1" applyAlignment="1">
      <alignment vertical="center"/>
    </xf>
    <xf numFmtId="0" fontId="27" fillId="5" borderId="28" xfId="0" applyFont="1" applyFill="1" applyBorder="1" applyAlignment="1">
      <alignment vertical="center" wrapText="1"/>
    </xf>
    <xf numFmtId="0" fontId="28" fillId="0" borderId="29" xfId="0" applyFont="1" applyBorder="1" applyAlignment="1">
      <alignment vertical="center" wrapText="1"/>
    </xf>
    <xf numFmtId="0" fontId="29" fillId="5" borderId="28" xfId="0" applyFont="1" applyFill="1" applyBorder="1" applyAlignment="1">
      <alignment vertical="center" wrapText="1"/>
    </xf>
    <xf numFmtId="0" fontId="29" fillId="5" borderId="28" xfId="0" applyFont="1" applyFill="1" applyBorder="1" applyAlignment="1">
      <alignment horizontal="center" vertical="center" wrapText="1"/>
    </xf>
    <xf numFmtId="0" fontId="28" fillId="0" borderId="28" xfId="0" applyFont="1" applyBorder="1" applyAlignment="1">
      <alignment vertical="center" wrapText="1"/>
    </xf>
    <xf numFmtId="0" fontId="31" fillId="0" borderId="29" xfId="0" applyFont="1" applyBorder="1" applyAlignment="1">
      <alignment vertical="center" wrapText="1"/>
    </xf>
    <xf numFmtId="0" fontId="27" fillId="5" borderId="33" xfId="0" applyFont="1" applyFill="1" applyBorder="1" applyAlignment="1">
      <alignment horizontal="center" vertical="center" wrapText="1"/>
    </xf>
    <xf numFmtId="0" fontId="32" fillId="0" borderId="31" xfId="0" applyFont="1" applyBorder="1" applyAlignment="1">
      <alignment horizontal="justify" vertical="center"/>
    </xf>
    <xf numFmtId="0" fontId="33" fillId="0" borderId="29" xfId="12" applyBorder="1" applyAlignment="1">
      <alignment vertical="center" wrapText="1"/>
    </xf>
    <xf numFmtId="0" fontId="31" fillId="0" borderId="29" xfId="0" applyFont="1" applyBorder="1" applyAlignment="1">
      <alignment horizontal="left" vertical="center" wrapText="1"/>
    </xf>
    <xf numFmtId="0" fontId="34" fillId="2" borderId="12" xfId="11" applyFont="1" applyFill="1" applyBorder="1" applyAlignment="1">
      <alignment vertical="center"/>
    </xf>
    <xf numFmtId="0" fontId="34" fillId="2" borderId="13" xfId="11" applyFont="1" applyFill="1" applyBorder="1" applyAlignment="1">
      <alignment vertical="center" wrapText="1"/>
    </xf>
    <xf numFmtId="0" fontId="34" fillId="2" borderId="17" xfId="11" applyFont="1" applyFill="1" applyBorder="1" applyAlignment="1">
      <alignment vertical="center"/>
    </xf>
    <xf numFmtId="0" fontId="34" fillId="2" borderId="15" xfId="11" applyFont="1" applyFill="1" applyBorder="1" applyAlignment="1">
      <alignment vertical="center" wrapText="1"/>
    </xf>
    <xf numFmtId="0" fontId="35" fillId="2" borderId="19" xfId="11" applyFont="1" applyFill="1" applyBorder="1" applyAlignment="1">
      <alignment vertical="center"/>
    </xf>
    <xf numFmtId="0" fontId="34" fillId="2" borderId="14" xfId="11" applyFont="1" applyFill="1" applyBorder="1" applyAlignment="1">
      <alignment vertical="center"/>
    </xf>
    <xf numFmtId="0" fontId="36" fillId="6" borderId="15" xfId="0" applyFont="1" applyFill="1" applyBorder="1" applyAlignment="1">
      <alignment horizontal="justify" vertical="center" wrapText="1"/>
    </xf>
    <xf numFmtId="0" fontId="36" fillId="7" borderId="15" xfId="0" applyFont="1" applyFill="1" applyBorder="1" applyAlignment="1">
      <alignment horizontal="justify" vertical="center" wrapText="1"/>
    </xf>
    <xf numFmtId="0" fontId="36" fillId="8" borderId="16" xfId="0" applyFont="1" applyFill="1" applyBorder="1" applyAlignment="1">
      <alignment horizontal="justify" vertical="center" wrapText="1"/>
    </xf>
    <xf numFmtId="0" fontId="34" fillId="2" borderId="17" xfId="11" applyFont="1" applyFill="1" applyBorder="1" applyAlignment="1">
      <alignment horizontal="left" vertical="center" wrapText="1"/>
    </xf>
    <xf numFmtId="0" fontId="34" fillId="2" borderId="17" xfId="11" applyFont="1" applyFill="1" applyBorder="1" applyAlignment="1">
      <alignment vertical="center" wrapText="1"/>
    </xf>
    <xf numFmtId="0" fontId="37" fillId="2" borderId="15" xfId="11" applyFont="1" applyFill="1" applyBorder="1" applyAlignment="1">
      <alignment horizontal="center" vertical="center" wrapText="1"/>
    </xf>
    <xf numFmtId="0" fontId="37" fillId="2" borderId="20" xfId="11" applyFont="1" applyFill="1" applyBorder="1" applyAlignment="1">
      <alignment vertical="center"/>
    </xf>
    <xf numFmtId="0" fontId="37" fillId="2" borderId="16" xfId="11" applyFont="1" applyFill="1" applyBorder="1" applyAlignment="1">
      <alignment horizontal="left" vertical="center" wrapText="1"/>
    </xf>
    <xf numFmtId="0" fontId="31" fillId="2" borderId="29" xfId="0" applyFont="1" applyFill="1" applyBorder="1" applyAlignment="1">
      <alignment vertical="center" wrapText="1"/>
    </xf>
    <xf numFmtId="0" fontId="40" fillId="2" borderId="15" xfId="1" applyFont="1" applyFill="1" applyBorder="1" applyAlignment="1">
      <alignment horizontal="center" vertical="top" wrapText="1"/>
    </xf>
    <xf numFmtId="0" fontId="40" fillId="2" borderId="15" xfId="1" applyFont="1" applyFill="1" applyBorder="1" applyAlignment="1">
      <alignment vertical="top" wrapText="1"/>
    </xf>
    <xf numFmtId="0" fontId="41" fillId="2" borderId="0" xfId="0" applyFont="1" applyFill="1" applyAlignment="1">
      <alignment horizontal="left" vertical="center" readingOrder="1"/>
    </xf>
    <xf numFmtId="14" fontId="40" fillId="2" borderId="15" xfId="1" applyNumberFormat="1" applyFont="1" applyFill="1" applyBorder="1" applyAlignment="1">
      <alignment horizontal="center" vertical="top" wrapText="1"/>
    </xf>
    <xf numFmtId="164" fontId="40" fillId="2" borderId="15" xfId="1" applyNumberFormat="1" applyFont="1" applyFill="1" applyBorder="1" applyAlignment="1">
      <alignment horizontal="center" vertical="top" wrapText="1"/>
    </xf>
    <xf numFmtId="49" fontId="28" fillId="0" borderId="32" xfId="0" applyNumberFormat="1" applyFont="1" applyBorder="1" applyAlignment="1">
      <alignment vertical="center" wrapText="1"/>
    </xf>
    <xf numFmtId="0" fontId="42" fillId="0" borderId="0" xfId="6" applyFont="1" applyAlignment="1" applyProtection="1">
      <alignment horizontal="center" vertical="center" wrapText="1"/>
      <protection locked="0"/>
    </xf>
    <xf numFmtId="0" fontId="42" fillId="0" borderId="0" xfId="6" applyFont="1" applyAlignment="1" applyProtection="1">
      <alignment horizontal="center" vertical="center"/>
      <protection locked="0"/>
    </xf>
    <xf numFmtId="14" fontId="42" fillId="0" borderId="0" xfId="6" applyNumberFormat="1" applyFont="1" applyAlignment="1" applyProtection="1">
      <alignment horizontal="left" vertical="center"/>
      <protection locked="0"/>
    </xf>
    <xf numFmtId="164" fontId="8" fillId="0" borderId="0" xfId="2" applyNumberFormat="1" applyFont="1" applyAlignment="1" applyProtection="1">
      <alignment horizontal="center" vertical="center"/>
    </xf>
    <xf numFmtId="9" fontId="37" fillId="6" borderId="15" xfId="11" applyNumberFormat="1" applyFont="1" applyFill="1" applyBorder="1" applyAlignment="1">
      <alignment horizontal="center" vertical="center" wrapText="1"/>
    </xf>
    <xf numFmtId="3" fontId="12" fillId="0" borderId="0" xfId="9" applyBorder="1" applyProtection="1">
      <alignment horizontal="center"/>
      <protection locked="0"/>
    </xf>
    <xf numFmtId="0" fontId="42" fillId="0" borderId="15" xfId="6" applyFont="1" applyFill="1" applyBorder="1" applyAlignment="1" applyProtection="1">
      <alignment horizontal="left" vertical="center" wrapText="1"/>
      <protection locked="0"/>
    </xf>
    <xf numFmtId="0" fontId="42" fillId="9" borderId="15" xfId="6" applyFont="1" applyFill="1" applyBorder="1" applyAlignment="1" applyProtection="1">
      <alignment horizontal="left" vertical="center" wrapText="1"/>
      <protection locked="0"/>
    </xf>
    <xf numFmtId="0" fontId="42" fillId="10" borderId="15" xfId="6" applyFont="1" applyFill="1" applyBorder="1" applyAlignment="1" applyProtection="1">
      <alignment horizontal="left" vertical="center" wrapText="1"/>
      <protection locked="0"/>
    </xf>
    <xf numFmtId="0" fontId="42" fillId="11" borderId="15" xfId="6" applyFont="1" applyFill="1" applyBorder="1" applyAlignment="1" applyProtection="1">
      <alignment horizontal="left" vertical="center" wrapText="1"/>
      <protection locked="0"/>
    </xf>
    <xf numFmtId="0" fontId="42" fillId="10" borderId="0" xfId="6" applyFont="1" applyFill="1" applyAlignment="1" applyProtection="1">
      <alignment horizontal="center" vertical="center"/>
      <protection locked="0"/>
    </xf>
    <xf numFmtId="14" fontId="42" fillId="10" borderId="0" xfId="6" applyNumberFormat="1" applyFont="1" applyFill="1" applyAlignment="1" applyProtection="1">
      <alignment horizontal="left" vertical="center"/>
      <protection locked="0"/>
    </xf>
    <xf numFmtId="0" fontId="37" fillId="2" borderId="16" xfId="11" applyFont="1" applyFill="1" applyBorder="1" applyAlignment="1">
      <alignment vertical="center" wrapText="1"/>
    </xf>
    <xf numFmtId="14" fontId="42" fillId="0" borderId="0" xfId="6" applyNumberFormat="1" applyFont="1" applyFill="1" applyAlignment="1" applyProtection="1">
      <alignment horizontal="left" vertical="center"/>
      <protection locked="0"/>
    </xf>
    <xf numFmtId="0" fontId="42" fillId="10" borderId="0" xfId="6" applyFont="1" applyFill="1" applyAlignment="1" applyProtection="1">
      <alignment horizontal="center" vertical="center" wrapText="1"/>
      <protection locked="0"/>
    </xf>
    <xf numFmtId="0" fontId="42" fillId="0" borderId="0" xfId="6" applyFont="1" applyFill="1" applyAlignment="1" applyProtection="1">
      <alignment horizontal="center" vertical="center" wrapText="1"/>
      <protection locked="0"/>
    </xf>
    <xf numFmtId="0" fontId="31" fillId="0" borderId="34" xfId="0" applyFont="1" applyBorder="1" applyAlignment="1">
      <alignment vertical="center" wrapText="1"/>
    </xf>
    <xf numFmtId="0" fontId="27" fillId="4" borderId="26" xfId="0" applyFont="1" applyFill="1" applyBorder="1" applyAlignment="1">
      <alignment horizontal="center" vertical="center" wrapText="1"/>
    </xf>
    <xf numFmtId="0" fontId="27" fillId="4" borderId="27" xfId="0" applyFont="1" applyFill="1" applyBorder="1" applyAlignment="1">
      <alignment horizontal="center" vertical="center" wrapText="1"/>
    </xf>
    <xf numFmtId="0" fontId="28" fillId="0" borderId="26" xfId="0" applyFont="1" applyBorder="1" applyAlignment="1">
      <alignment horizontal="justify" vertical="center" wrapText="1"/>
    </xf>
    <xf numFmtId="0" fontId="28" fillId="0" borderId="27" xfId="0" applyFont="1" applyBorder="1" applyAlignment="1">
      <alignment horizontal="justify" vertical="center" wrapText="1"/>
    </xf>
    <xf numFmtId="0" fontId="27" fillId="4" borderId="26" xfId="0" applyFont="1" applyFill="1" applyBorder="1" applyAlignment="1">
      <alignment vertical="top" wrapText="1"/>
    </xf>
    <xf numFmtId="0" fontId="27" fillId="4" borderId="27" xfId="0" applyFont="1" applyFill="1" applyBorder="1" applyAlignment="1">
      <alignment vertical="top" wrapText="1"/>
    </xf>
    <xf numFmtId="0" fontId="27" fillId="5" borderId="26" xfId="0" applyFont="1" applyFill="1" applyBorder="1" applyAlignment="1">
      <alignment horizontal="center" vertical="center" wrapText="1"/>
    </xf>
    <xf numFmtId="0" fontId="27" fillId="5" borderId="27" xfId="0" applyFont="1" applyFill="1" applyBorder="1" applyAlignment="1">
      <alignment horizontal="center" vertical="center" wrapText="1"/>
    </xf>
    <xf numFmtId="0" fontId="40" fillId="2" borderId="3" xfId="0" applyFont="1" applyFill="1" applyBorder="1" applyAlignment="1">
      <alignment horizontal="left" vertical="top" wrapText="1"/>
    </xf>
    <xf numFmtId="0" fontId="18" fillId="2" borderId="4" xfId="0" applyFont="1" applyFill="1" applyBorder="1" applyAlignment="1">
      <alignment horizontal="left" vertical="top" wrapText="1"/>
    </xf>
    <xf numFmtId="0" fontId="18" fillId="2" borderId="5" xfId="0" applyFont="1" applyFill="1" applyBorder="1" applyAlignment="1">
      <alignment horizontal="left" vertical="top" wrapText="1"/>
    </xf>
    <xf numFmtId="0" fontId="18" fillId="2" borderId="8" xfId="0" applyFont="1" applyFill="1" applyBorder="1" applyAlignment="1">
      <alignment horizontal="left" vertical="top" wrapText="1"/>
    </xf>
    <xf numFmtId="0" fontId="18" fillId="2" borderId="9" xfId="0" applyFont="1" applyFill="1" applyBorder="1" applyAlignment="1">
      <alignment horizontal="left" vertical="top" wrapText="1"/>
    </xf>
    <xf numFmtId="0" fontId="18" fillId="2" borderId="10" xfId="0" applyFont="1" applyFill="1" applyBorder="1" applyAlignment="1">
      <alignment horizontal="left" vertical="top" wrapText="1"/>
    </xf>
    <xf numFmtId="0" fontId="0" fillId="2" borderId="0" xfId="0" applyFill="1" applyBorder="1" applyAlignment="1">
      <alignment horizontal="center"/>
    </xf>
    <xf numFmtId="0" fontId="0" fillId="2" borderId="0" xfId="0" applyFill="1" applyBorder="1" applyAlignment="1">
      <alignment horizontal="center" wrapText="1"/>
    </xf>
    <xf numFmtId="0" fontId="40" fillId="0" borderId="3"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8" xfId="0" applyFont="1" applyFill="1" applyBorder="1" applyAlignment="1">
      <alignment horizontal="left" vertical="top" wrapText="1"/>
    </xf>
    <xf numFmtId="0" fontId="18" fillId="0" borderId="9" xfId="0" applyFont="1" applyFill="1" applyBorder="1" applyAlignment="1">
      <alignment horizontal="left" vertical="top" wrapText="1"/>
    </xf>
    <xf numFmtId="0" fontId="18" fillId="0" borderId="10" xfId="0" applyFont="1" applyFill="1" applyBorder="1" applyAlignment="1">
      <alignment horizontal="left" vertical="top" wrapText="1"/>
    </xf>
    <xf numFmtId="0" fontId="40" fillId="2" borderId="15" xfId="0" applyFont="1" applyFill="1" applyBorder="1" applyAlignment="1">
      <alignment horizontal="left" vertical="top" wrapText="1"/>
    </xf>
    <xf numFmtId="0" fontId="18" fillId="2" borderId="15" xfId="0" applyFont="1" applyFill="1" applyBorder="1" applyAlignment="1">
      <alignment horizontal="left" vertical="top" wrapText="1"/>
    </xf>
    <xf numFmtId="0" fontId="40" fillId="2" borderId="18" xfId="0" applyFont="1" applyFill="1" applyBorder="1" applyAlignment="1">
      <alignment horizontal="left" vertical="top" wrapText="1"/>
    </xf>
    <xf numFmtId="0" fontId="18" fillId="2" borderId="24" xfId="0" applyFont="1" applyFill="1" applyBorder="1" applyAlignment="1">
      <alignment horizontal="left" vertical="top" wrapText="1"/>
    </xf>
    <xf numFmtId="0" fontId="18" fillId="2" borderId="25" xfId="0" applyFont="1" applyFill="1" applyBorder="1" applyAlignment="1">
      <alignment horizontal="left" vertical="top" wrapText="1"/>
    </xf>
    <xf numFmtId="0" fontId="40" fillId="2" borderId="15" xfId="1" applyFont="1" applyFill="1" applyBorder="1" applyAlignment="1">
      <alignment horizontal="center" vertical="top" wrapText="1"/>
    </xf>
    <xf numFmtId="0" fontId="1" fillId="2" borderId="3" xfId="0" applyFont="1" applyFill="1" applyBorder="1" applyAlignment="1">
      <alignment horizontal="left" vertical="top" wrapText="1"/>
    </xf>
    <xf numFmtId="14" fontId="40" fillId="2" borderId="15" xfId="1" applyNumberFormat="1" applyFont="1" applyFill="1" applyBorder="1" applyAlignment="1">
      <alignment horizontal="center" vertical="top" wrapText="1"/>
    </xf>
    <xf numFmtId="0" fontId="0" fillId="2" borderId="0" xfId="0" applyFill="1" applyBorder="1" applyAlignment="1">
      <alignment horizontal="left" vertical="top" wrapText="1"/>
    </xf>
    <xf numFmtId="0" fontId="18" fillId="2" borderId="15" xfId="0" applyFont="1" applyFill="1" applyBorder="1" applyAlignment="1">
      <alignment horizontal="center" vertical="center"/>
    </xf>
    <xf numFmtId="0" fontId="1" fillId="2" borderId="15" xfId="0" applyFont="1" applyFill="1" applyBorder="1" applyAlignment="1">
      <alignment horizontal="left" vertical="top" wrapText="1"/>
    </xf>
    <xf numFmtId="0" fontId="0" fillId="2" borderId="0" xfId="0" applyFill="1" applyBorder="1" applyAlignment="1">
      <alignment horizontal="center" vertical="center"/>
    </xf>
    <xf numFmtId="0" fontId="20" fillId="0" borderId="0" xfId="3" applyFont="1" applyAlignment="1" applyProtection="1">
      <alignment horizontal="left"/>
      <protection locked="0"/>
    </xf>
    <xf numFmtId="0" fontId="22" fillId="0" borderId="3" xfId="6" applyFont="1" applyBorder="1" applyAlignment="1" applyProtection="1">
      <alignment horizontal="left" vertical="top" wrapText="1"/>
      <protection locked="0"/>
    </xf>
    <xf numFmtId="0" fontId="22" fillId="0" borderId="4" xfId="6" applyFont="1" applyBorder="1" applyAlignment="1" applyProtection="1">
      <alignment horizontal="left" vertical="top"/>
      <protection locked="0"/>
    </xf>
    <xf numFmtId="0" fontId="22" fillId="0" borderId="5" xfId="6" applyFont="1" applyBorder="1" applyAlignment="1" applyProtection="1">
      <alignment horizontal="left" vertical="top"/>
      <protection locked="0"/>
    </xf>
    <xf numFmtId="0" fontId="22" fillId="0" borderId="6" xfId="6" applyFont="1" applyBorder="1" applyAlignment="1" applyProtection="1">
      <alignment horizontal="left" vertical="top"/>
      <protection locked="0"/>
    </xf>
    <xf numFmtId="0" fontId="22" fillId="0" borderId="0" xfId="6" applyFont="1" applyBorder="1" applyAlignment="1" applyProtection="1">
      <alignment horizontal="left" vertical="top"/>
      <protection locked="0"/>
    </xf>
    <xf numFmtId="0" fontId="22" fillId="0" borderId="7" xfId="6" applyFont="1" applyBorder="1" applyAlignment="1" applyProtection="1">
      <alignment horizontal="left" vertical="top"/>
      <protection locked="0"/>
    </xf>
    <xf numFmtId="0" fontId="22" fillId="0" borderId="8" xfId="6" applyFont="1" applyBorder="1" applyAlignment="1" applyProtection="1">
      <alignment horizontal="left" vertical="top"/>
      <protection locked="0"/>
    </xf>
    <xf numFmtId="0" fontId="22" fillId="0" borderId="9" xfId="6" applyFont="1" applyBorder="1" applyAlignment="1" applyProtection="1">
      <alignment horizontal="left" vertical="top"/>
      <protection locked="0"/>
    </xf>
    <xf numFmtId="0" fontId="22" fillId="0" borderId="10" xfId="6" applyFont="1" applyBorder="1" applyAlignment="1" applyProtection="1">
      <alignment horizontal="left" vertical="top"/>
      <protection locked="0"/>
    </xf>
    <xf numFmtId="0" fontId="37" fillId="2" borderId="18" xfId="11" applyFont="1" applyFill="1" applyBorder="1" applyAlignment="1">
      <alignment horizontal="left" vertical="center" wrapText="1"/>
    </xf>
    <xf numFmtId="0" fontId="37" fillId="2" borderId="24" xfId="11" applyFont="1" applyFill="1" applyBorder="1" applyAlignment="1">
      <alignment horizontal="left" vertical="center"/>
    </xf>
    <xf numFmtId="0" fontId="37" fillId="2" borderId="30" xfId="11" applyFont="1" applyFill="1" applyBorder="1" applyAlignment="1">
      <alignment horizontal="left" vertical="center"/>
    </xf>
    <xf numFmtId="0" fontId="34" fillId="2" borderId="21" xfId="11" applyFont="1" applyFill="1" applyBorder="1" applyAlignment="1">
      <alignment horizontal="left" vertical="center" wrapText="1"/>
    </xf>
    <xf numFmtId="0" fontId="34" fillId="2" borderId="22" xfId="11" applyFont="1" applyFill="1" applyBorder="1" applyAlignment="1">
      <alignment horizontal="left" vertical="center" wrapText="1"/>
    </xf>
    <xf numFmtId="0" fontId="34" fillId="2" borderId="23" xfId="11" applyFont="1" applyFill="1" applyBorder="1" applyAlignment="1">
      <alignment horizontal="left" vertical="center" wrapText="1"/>
    </xf>
    <xf numFmtId="0" fontId="34" fillId="2" borderId="0" xfId="11" applyFont="1" applyFill="1" applyAlignment="1">
      <alignment horizontal="center" vertical="center"/>
    </xf>
    <xf numFmtId="0" fontId="34" fillId="2" borderId="11" xfId="11" applyFont="1" applyFill="1" applyBorder="1" applyAlignment="1">
      <alignment horizontal="center" vertical="center"/>
    </xf>
    <xf numFmtId="0" fontId="37" fillId="2" borderId="24" xfId="11" applyFont="1" applyFill="1" applyBorder="1" applyAlignment="1">
      <alignment horizontal="left" vertical="center" wrapText="1"/>
    </xf>
    <xf numFmtId="0" fontId="37" fillId="2" borderId="30" xfId="11" applyFont="1" applyFill="1" applyBorder="1" applyAlignment="1">
      <alignment horizontal="left" vertical="center" wrapText="1"/>
    </xf>
    <xf numFmtId="0" fontId="37" fillId="2" borderId="25" xfId="11" applyFont="1" applyFill="1" applyBorder="1" applyAlignment="1">
      <alignment horizontal="left" vertical="center" wrapText="1"/>
    </xf>
    <xf numFmtId="16" fontId="37" fillId="6" borderId="15" xfId="11" applyNumberFormat="1" applyFont="1" applyFill="1" applyBorder="1" applyAlignment="1">
      <alignment vertical="center" wrapText="1"/>
    </xf>
  </cellXfs>
  <cellStyles count="13">
    <cellStyle name="Activity" xfId="6"/>
    <cellStyle name="Hipervínculo" xfId="12" builtinId="8"/>
    <cellStyle name="Label" xfId="5"/>
    <cellStyle name="Normal" xfId="0" builtinId="0"/>
    <cellStyle name="Normal 2" xfId="1"/>
    <cellStyle name="Normal 3" xfId="2"/>
    <cellStyle name="Normal 4" xfId="11"/>
    <cellStyle name="Percent Complete" xfId="7"/>
    <cellStyle name="Period Headers" xfId="9"/>
    <cellStyle name="Period Highlight Control" xfId="4"/>
    <cellStyle name="Porcentaje 2" xfId="10"/>
    <cellStyle name="Project Headers" xfId="8"/>
    <cellStyle name="Título 1 2" xfId="3"/>
  </cellStyles>
  <dxfs count="4">
    <dxf>
      <font>
        <color rgb="FF9C0006"/>
      </font>
      <fill>
        <patternFill>
          <bgColor rgb="FFFFC7CE"/>
        </patternFill>
      </fill>
    </dxf>
    <dxf>
      <font>
        <color theme="9"/>
      </font>
      <fill>
        <patternFill>
          <bgColor rgb="FFFFFF00"/>
        </patternFill>
      </fill>
    </dxf>
    <dxf>
      <font>
        <color theme="3"/>
      </font>
      <fill>
        <patternFill>
          <bgColor rgb="FF00B050"/>
        </patternFill>
      </fill>
    </dxf>
    <dxf>
      <border>
        <top style="thin">
          <color theme="7"/>
        </top>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'II parte'!$D$7</c:f>
              <c:strCache>
                <c:ptCount val="1"/>
                <c:pt idx="0">
                  <c:v>Fecha de inicio</c:v>
                </c:pt>
              </c:strCache>
            </c:strRef>
          </c:tx>
          <c:spPr>
            <a:noFill/>
          </c:spPr>
          <c:invertIfNegative val="0"/>
          <c:val>
            <c:numRef>
              <c:f>'II parte'!$D$9:$D$94</c:f>
              <c:numCache>
                <c:formatCode>m/d/yyyy</c:formatCode>
                <c:ptCount val="86"/>
                <c:pt idx="0">
                  <c:v>42751</c:v>
                </c:pt>
                <c:pt idx="1">
                  <c:v>42751</c:v>
                </c:pt>
                <c:pt idx="2">
                  <c:v>42751</c:v>
                </c:pt>
                <c:pt idx="3">
                  <c:v>42738</c:v>
                </c:pt>
                <c:pt idx="4">
                  <c:v>42751</c:v>
                </c:pt>
                <c:pt idx="5">
                  <c:v>42751</c:v>
                </c:pt>
                <c:pt idx="6">
                  <c:v>42772</c:v>
                </c:pt>
                <c:pt idx="7">
                  <c:v>43031</c:v>
                </c:pt>
                <c:pt idx="8">
                  <c:v>43010</c:v>
                </c:pt>
                <c:pt idx="9">
                  <c:v>43010</c:v>
                </c:pt>
                <c:pt idx="10">
                  <c:v>43010</c:v>
                </c:pt>
                <c:pt idx="11">
                  <c:v>43024</c:v>
                </c:pt>
                <c:pt idx="12">
                  <c:v>43024</c:v>
                </c:pt>
                <c:pt idx="13">
                  <c:v>43024</c:v>
                </c:pt>
                <c:pt idx="14">
                  <c:v>43031</c:v>
                </c:pt>
                <c:pt idx="15">
                  <c:v>42751</c:v>
                </c:pt>
                <c:pt idx="16">
                  <c:v>42751</c:v>
                </c:pt>
                <c:pt idx="17">
                  <c:v>42738</c:v>
                </c:pt>
                <c:pt idx="18">
                  <c:v>42751</c:v>
                </c:pt>
                <c:pt idx="19">
                  <c:v>42751</c:v>
                </c:pt>
                <c:pt idx="20">
                  <c:v>42772</c:v>
                </c:pt>
                <c:pt idx="21">
                  <c:v>42779</c:v>
                </c:pt>
                <c:pt idx="22">
                  <c:v>43010</c:v>
                </c:pt>
                <c:pt idx="23">
                  <c:v>43010</c:v>
                </c:pt>
                <c:pt idx="24">
                  <c:v>43010</c:v>
                </c:pt>
                <c:pt idx="25">
                  <c:v>43024</c:v>
                </c:pt>
                <c:pt idx="26">
                  <c:v>43024</c:v>
                </c:pt>
                <c:pt idx="27">
                  <c:v>43024</c:v>
                </c:pt>
                <c:pt idx="28">
                  <c:v>43031</c:v>
                </c:pt>
                <c:pt idx="29">
                  <c:v>42779</c:v>
                </c:pt>
                <c:pt idx="30">
                  <c:v>42779</c:v>
                </c:pt>
                <c:pt idx="31">
                  <c:v>42793</c:v>
                </c:pt>
                <c:pt idx="32">
                  <c:v>42793</c:v>
                </c:pt>
                <c:pt idx="33">
                  <c:v>42779</c:v>
                </c:pt>
                <c:pt idx="34">
                  <c:v>42808</c:v>
                </c:pt>
                <c:pt idx="35">
                  <c:v>42814</c:v>
                </c:pt>
                <c:pt idx="36">
                  <c:v>43045</c:v>
                </c:pt>
                <c:pt idx="37">
                  <c:v>43045</c:v>
                </c:pt>
                <c:pt idx="38">
                  <c:v>43045</c:v>
                </c:pt>
                <c:pt idx="39">
                  <c:v>43059</c:v>
                </c:pt>
                <c:pt idx="40">
                  <c:v>43059</c:v>
                </c:pt>
                <c:pt idx="41">
                  <c:v>43059</c:v>
                </c:pt>
                <c:pt idx="42">
                  <c:v>43066</c:v>
                </c:pt>
                <c:pt idx="43">
                  <c:v>43059</c:v>
                </c:pt>
                <c:pt idx="44">
                  <c:v>43059</c:v>
                </c:pt>
                <c:pt idx="45">
                  <c:v>43066</c:v>
                </c:pt>
                <c:pt idx="46">
                  <c:v>43066</c:v>
                </c:pt>
                <c:pt idx="47">
                  <c:v>43066</c:v>
                </c:pt>
                <c:pt idx="48">
                  <c:v>43066</c:v>
                </c:pt>
                <c:pt idx="49">
                  <c:v>43080</c:v>
                </c:pt>
                <c:pt idx="50">
                  <c:v>43045</c:v>
                </c:pt>
                <c:pt idx="51">
                  <c:v>43045</c:v>
                </c:pt>
                <c:pt idx="52">
                  <c:v>43045</c:v>
                </c:pt>
                <c:pt idx="53">
                  <c:v>43059</c:v>
                </c:pt>
                <c:pt idx="54">
                  <c:v>43059</c:v>
                </c:pt>
                <c:pt idx="55">
                  <c:v>43059</c:v>
                </c:pt>
                <c:pt idx="56">
                  <c:v>43066</c:v>
                </c:pt>
                <c:pt idx="57">
                  <c:v>42892</c:v>
                </c:pt>
                <c:pt idx="58">
                  <c:v>42892</c:v>
                </c:pt>
                <c:pt idx="59">
                  <c:v>42906</c:v>
                </c:pt>
                <c:pt idx="60">
                  <c:v>42920</c:v>
                </c:pt>
                <c:pt idx="61">
                  <c:v>42892</c:v>
                </c:pt>
                <c:pt idx="62">
                  <c:v>42934</c:v>
                </c:pt>
                <c:pt idx="63">
                  <c:v>42942</c:v>
                </c:pt>
                <c:pt idx="64">
                  <c:v>42892</c:v>
                </c:pt>
                <c:pt idx="65">
                  <c:v>42892</c:v>
                </c:pt>
                <c:pt idx="66">
                  <c:v>42906</c:v>
                </c:pt>
                <c:pt idx="67">
                  <c:v>42920</c:v>
                </c:pt>
                <c:pt idx="68">
                  <c:v>42892</c:v>
                </c:pt>
                <c:pt idx="69">
                  <c:v>42934</c:v>
                </c:pt>
                <c:pt idx="70">
                  <c:v>42942</c:v>
                </c:pt>
                <c:pt idx="71">
                  <c:v>43059</c:v>
                </c:pt>
                <c:pt idx="72">
                  <c:v>43059</c:v>
                </c:pt>
                <c:pt idx="73">
                  <c:v>43066</c:v>
                </c:pt>
                <c:pt idx="74">
                  <c:v>43066</c:v>
                </c:pt>
                <c:pt idx="75">
                  <c:v>43066</c:v>
                </c:pt>
                <c:pt idx="76">
                  <c:v>43066</c:v>
                </c:pt>
                <c:pt idx="77">
                  <c:v>43080</c:v>
                </c:pt>
                <c:pt idx="78">
                  <c:v>43059</c:v>
                </c:pt>
                <c:pt idx="79">
                  <c:v>43059</c:v>
                </c:pt>
                <c:pt idx="80">
                  <c:v>43066</c:v>
                </c:pt>
                <c:pt idx="81">
                  <c:v>43066</c:v>
                </c:pt>
                <c:pt idx="82">
                  <c:v>43066</c:v>
                </c:pt>
                <c:pt idx="83">
                  <c:v>43066</c:v>
                </c:pt>
                <c:pt idx="84">
                  <c:v>43080</c:v>
                </c:pt>
              </c:numCache>
            </c:numRef>
          </c:val>
          <c:extLst>
            <c:ext xmlns:c16="http://schemas.microsoft.com/office/drawing/2014/chart" uri="{C3380CC4-5D6E-409C-BE32-E72D297353CC}">
              <c16:uniqueId val="{00000000-E6B7-4073-9D51-E5A0B24F4DC9}"/>
            </c:ext>
          </c:extLst>
        </c:ser>
        <c:ser>
          <c:idx val="1"/>
          <c:order val="1"/>
          <c:tx>
            <c:strRef>
              <c:f>'II parte'!$F$7</c:f>
              <c:strCache>
                <c:ptCount val="1"/>
                <c:pt idx="0">
                  <c:v>DURACIÓN</c:v>
                </c:pt>
              </c:strCache>
            </c:strRef>
          </c:tx>
          <c:invertIfNegative val="0"/>
          <c:val>
            <c:numRef>
              <c:f>'II parte'!$F$9:$F$94</c:f>
              <c:numCache>
                <c:formatCode>0.0</c:formatCode>
                <c:ptCount val="86"/>
                <c:pt idx="0">
                  <c:v>333</c:v>
                </c:pt>
                <c:pt idx="1">
                  <c:v>0</c:v>
                </c:pt>
                <c:pt idx="2">
                  <c:v>11</c:v>
                </c:pt>
                <c:pt idx="3">
                  <c:v>38</c:v>
                </c:pt>
                <c:pt idx="4">
                  <c:v>11</c:v>
                </c:pt>
                <c:pt idx="5">
                  <c:v>25</c:v>
                </c:pt>
                <c:pt idx="6">
                  <c:v>4</c:v>
                </c:pt>
                <c:pt idx="7">
                  <c:v>4</c:v>
                </c:pt>
                <c:pt idx="8">
                  <c:v>0</c:v>
                </c:pt>
                <c:pt idx="9">
                  <c:v>11</c:v>
                </c:pt>
                <c:pt idx="10">
                  <c:v>11</c:v>
                </c:pt>
                <c:pt idx="11">
                  <c:v>4</c:v>
                </c:pt>
                <c:pt idx="12">
                  <c:v>4</c:v>
                </c:pt>
                <c:pt idx="13">
                  <c:v>4</c:v>
                </c:pt>
                <c:pt idx="14">
                  <c:v>4</c:v>
                </c:pt>
                <c:pt idx="15">
                  <c:v>0</c:v>
                </c:pt>
                <c:pt idx="16">
                  <c:v>11</c:v>
                </c:pt>
                <c:pt idx="17">
                  <c:v>38</c:v>
                </c:pt>
                <c:pt idx="18">
                  <c:v>11</c:v>
                </c:pt>
                <c:pt idx="19">
                  <c:v>25</c:v>
                </c:pt>
                <c:pt idx="20">
                  <c:v>4</c:v>
                </c:pt>
                <c:pt idx="21">
                  <c:v>11</c:v>
                </c:pt>
                <c:pt idx="22">
                  <c:v>0</c:v>
                </c:pt>
                <c:pt idx="23">
                  <c:v>11</c:v>
                </c:pt>
                <c:pt idx="24">
                  <c:v>11</c:v>
                </c:pt>
                <c:pt idx="25">
                  <c:v>4</c:v>
                </c:pt>
                <c:pt idx="26">
                  <c:v>4</c:v>
                </c:pt>
                <c:pt idx="27">
                  <c:v>4</c:v>
                </c:pt>
                <c:pt idx="28">
                  <c:v>4</c:v>
                </c:pt>
                <c:pt idx="29">
                  <c:v>0</c:v>
                </c:pt>
                <c:pt idx="30">
                  <c:v>11</c:v>
                </c:pt>
                <c:pt idx="31">
                  <c:v>12</c:v>
                </c:pt>
                <c:pt idx="32">
                  <c:v>12</c:v>
                </c:pt>
                <c:pt idx="33">
                  <c:v>32</c:v>
                </c:pt>
                <c:pt idx="34">
                  <c:v>3</c:v>
                </c:pt>
                <c:pt idx="35">
                  <c:v>11</c:v>
                </c:pt>
                <c:pt idx="36">
                  <c:v>0</c:v>
                </c:pt>
                <c:pt idx="37">
                  <c:v>4</c:v>
                </c:pt>
                <c:pt idx="38">
                  <c:v>11</c:v>
                </c:pt>
                <c:pt idx="39">
                  <c:v>4</c:v>
                </c:pt>
                <c:pt idx="40">
                  <c:v>4</c:v>
                </c:pt>
                <c:pt idx="41">
                  <c:v>4</c:v>
                </c:pt>
                <c:pt idx="42">
                  <c:v>3</c:v>
                </c:pt>
                <c:pt idx="43">
                  <c:v>0</c:v>
                </c:pt>
                <c:pt idx="44">
                  <c:v>4</c:v>
                </c:pt>
                <c:pt idx="45">
                  <c:v>11</c:v>
                </c:pt>
                <c:pt idx="46">
                  <c:v>11</c:v>
                </c:pt>
                <c:pt idx="47">
                  <c:v>11</c:v>
                </c:pt>
                <c:pt idx="48">
                  <c:v>11</c:v>
                </c:pt>
                <c:pt idx="49">
                  <c:v>4</c:v>
                </c:pt>
                <c:pt idx="50">
                  <c:v>0</c:v>
                </c:pt>
                <c:pt idx="51">
                  <c:v>4</c:v>
                </c:pt>
                <c:pt idx="52">
                  <c:v>11</c:v>
                </c:pt>
                <c:pt idx="53">
                  <c:v>4</c:v>
                </c:pt>
                <c:pt idx="54">
                  <c:v>4</c:v>
                </c:pt>
                <c:pt idx="55">
                  <c:v>4</c:v>
                </c:pt>
                <c:pt idx="56">
                  <c:v>3</c:v>
                </c:pt>
                <c:pt idx="57">
                  <c:v>0</c:v>
                </c:pt>
                <c:pt idx="58">
                  <c:v>32</c:v>
                </c:pt>
                <c:pt idx="59">
                  <c:v>11</c:v>
                </c:pt>
                <c:pt idx="60">
                  <c:v>11</c:v>
                </c:pt>
                <c:pt idx="61">
                  <c:v>46</c:v>
                </c:pt>
                <c:pt idx="62">
                  <c:v>4</c:v>
                </c:pt>
                <c:pt idx="63">
                  <c:v>10</c:v>
                </c:pt>
                <c:pt idx="64">
                  <c:v>0</c:v>
                </c:pt>
                <c:pt idx="65">
                  <c:v>11</c:v>
                </c:pt>
                <c:pt idx="66">
                  <c:v>11</c:v>
                </c:pt>
                <c:pt idx="67">
                  <c:v>11</c:v>
                </c:pt>
                <c:pt idx="68">
                  <c:v>46</c:v>
                </c:pt>
                <c:pt idx="69">
                  <c:v>4</c:v>
                </c:pt>
                <c:pt idx="70">
                  <c:v>10</c:v>
                </c:pt>
                <c:pt idx="71">
                  <c:v>0</c:v>
                </c:pt>
                <c:pt idx="72">
                  <c:v>4</c:v>
                </c:pt>
                <c:pt idx="73">
                  <c:v>11</c:v>
                </c:pt>
                <c:pt idx="74">
                  <c:v>11</c:v>
                </c:pt>
                <c:pt idx="75">
                  <c:v>11</c:v>
                </c:pt>
                <c:pt idx="76">
                  <c:v>11</c:v>
                </c:pt>
                <c:pt idx="77">
                  <c:v>4</c:v>
                </c:pt>
                <c:pt idx="78">
                  <c:v>0</c:v>
                </c:pt>
                <c:pt idx="79">
                  <c:v>4</c:v>
                </c:pt>
                <c:pt idx="80">
                  <c:v>11</c:v>
                </c:pt>
                <c:pt idx="81">
                  <c:v>11</c:v>
                </c:pt>
                <c:pt idx="82">
                  <c:v>11</c:v>
                </c:pt>
                <c:pt idx="83">
                  <c:v>11</c:v>
                </c:pt>
                <c:pt idx="84">
                  <c:v>4</c:v>
                </c:pt>
              </c:numCache>
            </c:numRef>
          </c:val>
          <c:extLst>
            <c:ext xmlns:c16="http://schemas.microsoft.com/office/drawing/2014/chart" uri="{C3380CC4-5D6E-409C-BE32-E72D297353CC}">
              <c16:uniqueId val="{00000001-E6B7-4073-9D51-E5A0B24F4DC9}"/>
            </c:ext>
          </c:extLst>
        </c:ser>
        <c:dLbls>
          <c:showLegendKey val="0"/>
          <c:showVal val="0"/>
          <c:showCatName val="0"/>
          <c:showSerName val="0"/>
          <c:showPercent val="0"/>
          <c:showBubbleSize val="0"/>
        </c:dLbls>
        <c:gapWidth val="51"/>
        <c:overlap val="100"/>
        <c:axId val="106038400"/>
        <c:axId val="106039936"/>
      </c:barChart>
      <c:catAx>
        <c:axId val="106038400"/>
        <c:scaling>
          <c:orientation val="maxMin"/>
        </c:scaling>
        <c:delete val="0"/>
        <c:axPos val="l"/>
        <c:numFmt formatCode="General" sourceLinked="1"/>
        <c:majorTickMark val="out"/>
        <c:minorTickMark val="none"/>
        <c:tickLblPos val="nextTo"/>
        <c:crossAx val="106039936"/>
        <c:crosses val="autoZero"/>
        <c:auto val="1"/>
        <c:lblAlgn val="ctr"/>
        <c:lblOffset val="100"/>
        <c:noMultiLvlLbl val="0"/>
      </c:catAx>
      <c:valAx>
        <c:axId val="106039936"/>
        <c:scaling>
          <c:orientation val="minMax"/>
          <c:min val="41498"/>
        </c:scaling>
        <c:delete val="0"/>
        <c:axPos val="t"/>
        <c:numFmt formatCode="dd/mm" sourceLinked="0"/>
        <c:majorTickMark val="out"/>
        <c:minorTickMark val="none"/>
        <c:tickLblPos val="nextTo"/>
        <c:crossAx val="106038400"/>
        <c:crosses val="autoZero"/>
        <c:crossBetween val="between"/>
        <c:minorUnit val="60"/>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152401</xdr:colOff>
      <xdr:row>5</xdr:row>
      <xdr:rowOff>112712</xdr:rowOff>
    </xdr:from>
    <xdr:to>
      <xdr:col>32</xdr:col>
      <xdr:colOff>64560</xdr:colOff>
      <xdr:row>94</xdr:row>
      <xdr:rowOff>0</xdr:rowOff>
    </xdr:to>
    <xdr:graphicFrame macro="">
      <xdr:nvGraphicFramePr>
        <xdr:cNvPr id="2" name="1 Gráfico">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rocomer.com/es/notas" TargetMode="External"/><Relationship Id="rId1" Type="http://schemas.openxmlformats.org/officeDocument/2006/relationships/hyperlink" Target="mailto:msalas@procomer.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4"/>
  <sheetViews>
    <sheetView workbookViewId="0">
      <selection activeCell="C7" sqref="C7"/>
    </sheetView>
  </sheetViews>
  <sheetFormatPr baseColWidth="10" defaultColWidth="11.42578125" defaultRowHeight="12.75" x14ac:dyDescent="0.2"/>
  <cols>
    <col min="1" max="1" width="11.42578125" style="1"/>
    <col min="2" max="2" width="31.42578125" style="1" customWidth="1"/>
    <col min="3" max="3" width="45.42578125" style="1" customWidth="1"/>
    <col min="4" max="16384" width="11.42578125" style="1"/>
  </cols>
  <sheetData>
    <row r="1" spans="2:3" ht="13.5" thickBot="1" x14ac:dyDescent="0.25"/>
    <row r="2" spans="2:3" ht="33" customHeight="1" thickBot="1" x14ac:dyDescent="0.25">
      <c r="B2" s="77" t="s">
        <v>22</v>
      </c>
      <c r="C2" s="78"/>
    </row>
    <row r="3" spans="2:3" ht="53.25" customHeight="1" thickBot="1" x14ac:dyDescent="0.25">
      <c r="B3" s="29" t="s">
        <v>23</v>
      </c>
      <c r="C3" s="34" t="s">
        <v>66</v>
      </c>
    </row>
    <row r="4" spans="2:3" ht="15.75" thickBot="1" x14ac:dyDescent="0.25">
      <c r="B4" s="29" t="s">
        <v>24</v>
      </c>
      <c r="C4" s="34" t="s">
        <v>52</v>
      </c>
    </row>
    <row r="5" spans="2:3" ht="30.75" thickBot="1" x14ac:dyDescent="0.25">
      <c r="B5" s="29" t="s">
        <v>25</v>
      </c>
      <c r="C5" s="34" t="s">
        <v>53</v>
      </c>
    </row>
    <row r="6" spans="2:3" ht="62.25" customHeight="1" thickBot="1" x14ac:dyDescent="0.25">
      <c r="B6" s="29" t="s">
        <v>26</v>
      </c>
      <c r="C6" s="34" t="s">
        <v>155</v>
      </c>
    </row>
    <row r="7" spans="2:3" ht="175.5" customHeight="1" thickBot="1" x14ac:dyDescent="0.25">
      <c r="B7" s="31" t="s">
        <v>27</v>
      </c>
      <c r="C7" s="53" t="s">
        <v>60</v>
      </c>
    </row>
    <row r="8" spans="2:3" ht="15.75" thickBot="1" x14ac:dyDescent="0.25">
      <c r="B8" s="32" t="s">
        <v>28</v>
      </c>
      <c r="C8" s="35" t="s">
        <v>29</v>
      </c>
    </row>
    <row r="9" spans="2:3" ht="107.25" customHeight="1" thickBot="1" x14ac:dyDescent="0.25">
      <c r="B9" s="59" t="s">
        <v>62</v>
      </c>
      <c r="C9" s="36" t="s">
        <v>59</v>
      </c>
    </row>
    <row r="10" spans="2:3" ht="15" thickBot="1" x14ac:dyDescent="0.25">
      <c r="B10" s="33"/>
      <c r="C10" s="30"/>
    </row>
    <row r="11" spans="2:3" ht="15" thickBot="1" x14ac:dyDescent="0.25">
      <c r="B11" s="33"/>
      <c r="C11" s="30"/>
    </row>
    <row r="12" spans="2:3" ht="15" thickBot="1" x14ac:dyDescent="0.25">
      <c r="B12" s="33"/>
      <c r="C12" s="30"/>
    </row>
    <row r="13" spans="2:3" ht="84.75" customHeight="1" thickBot="1" x14ac:dyDescent="0.25">
      <c r="B13" s="79" t="s">
        <v>30</v>
      </c>
      <c r="C13" s="80"/>
    </row>
    <row r="14" spans="2:3" ht="15.75" thickBot="1" x14ac:dyDescent="0.25">
      <c r="B14" s="29" t="s">
        <v>31</v>
      </c>
      <c r="C14" s="30" t="s">
        <v>63</v>
      </c>
    </row>
    <row r="15" spans="2:3" ht="15.75" thickBot="1" x14ac:dyDescent="0.25">
      <c r="B15" s="29" t="s">
        <v>32</v>
      </c>
      <c r="C15" s="30" t="s">
        <v>64</v>
      </c>
    </row>
    <row r="16" spans="2:3" ht="20.25" customHeight="1" thickBot="1" x14ac:dyDescent="0.25">
      <c r="B16" s="29" t="s">
        <v>33</v>
      </c>
      <c r="C16" s="30" t="s">
        <v>61</v>
      </c>
    </row>
    <row r="17" spans="2:3" ht="35.25" customHeight="1" thickBot="1" x14ac:dyDescent="0.25">
      <c r="B17" s="29" t="s">
        <v>34</v>
      </c>
      <c r="C17" s="37" t="s">
        <v>57</v>
      </c>
    </row>
    <row r="18" spans="2:3" ht="15.75" thickBot="1" x14ac:dyDescent="0.25">
      <c r="B18" s="83" t="s">
        <v>40</v>
      </c>
      <c r="C18" s="84"/>
    </row>
    <row r="19" spans="2:3" ht="29.25" thickBot="1" x14ac:dyDescent="0.25">
      <c r="B19" s="29" t="s">
        <v>35</v>
      </c>
      <c r="C19" s="30" t="s">
        <v>53</v>
      </c>
    </row>
    <row r="20" spans="2:3" ht="15.75" thickBot="1" x14ac:dyDescent="0.25">
      <c r="B20" s="29" t="s">
        <v>36</v>
      </c>
      <c r="C20" s="30" t="s">
        <v>54</v>
      </c>
    </row>
    <row r="21" spans="2:3" ht="15.75" thickBot="1" x14ac:dyDescent="0.25">
      <c r="B21" s="29" t="s">
        <v>37</v>
      </c>
      <c r="C21" s="37" t="s">
        <v>55</v>
      </c>
    </row>
    <row r="22" spans="2:3" ht="15.75" thickBot="1" x14ac:dyDescent="0.25">
      <c r="B22" s="29" t="s">
        <v>38</v>
      </c>
      <c r="C22" s="30" t="s">
        <v>56</v>
      </c>
    </row>
    <row r="23" spans="2:3" ht="15.75" thickBot="1" x14ac:dyDescent="0.25">
      <c r="B23" s="29" t="s">
        <v>39</v>
      </c>
      <c r="C23" s="30"/>
    </row>
    <row r="24" spans="2:3" ht="39" customHeight="1" thickBot="1" x14ac:dyDescent="0.25">
      <c r="B24" s="81" t="s">
        <v>41</v>
      </c>
      <c r="C24" s="82"/>
    </row>
  </sheetData>
  <mergeCells count="4">
    <mergeCell ref="B2:C2"/>
    <mergeCell ref="B13:C13"/>
    <mergeCell ref="B24:C24"/>
    <mergeCell ref="B18:C18"/>
  </mergeCells>
  <hyperlinks>
    <hyperlink ref="C21" r:id="rId1"/>
    <hyperlink ref="C17"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opLeftCell="A7" zoomScale="90" zoomScaleNormal="90" workbookViewId="0">
      <selection activeCell="A10" sqref="A10:I10"/>
    </sheetView>
  </sheetViews>
  <sheetFormatPr baseColWidth="10" defaultColWidth="11.42578125" defaultRowHeight="12.75" x14ac:dyDescent="0.2"/>
  <cols>
    <col min="1" max="4" width="11.42578125" style="1"/>
    <col min="5" max="5" width="9.140625" style="1" customWidth="1"/>
    <col min="6" max="8" width="11.42578125" style="1"/>
    <col min="9" max="9" width="119.85546875" style="1" customWidth="1"/>
    <col min="10" max="16384" width="11.42578125" style="1"/>
  </cols>
  <sheetData>
    <row r="1" spans="1:11" ht="25.5" customHeight="1" x14ac:dyDescent="0.2">
      <c r="A1" s="108" t="s">
        <v>0</v>
      </c>
      <c r="B1" s="108"/>
      <c r="C1" s="108"/>
      <c r="D1" s="108"/>
      <c r="E1" s="108"/>
      <c r="F1" s="108"/>
      <c r="G1" s="108"/>
      <c r="H1" s="108"/>
      <c r="I1" s="108"/>
    </row>
    <row r="2" spans="1:11" x14ac:dyDescent="0.2">
      <c r="A2" s="110"/>
      <c r="B2" s="110"/>
      <c r="C2" s="110"/>
      <c r="D2" s="110"/>
      <c r="E2" s="110"/>
      <c r="F2" s="110"/>
      <c r="G2" s="110"/>
      <c r="H2" s="110"/>
      <c r="I2" s="110"/>
    </row>
    <row r="3" spans="1:11" ht="12.75" customHeight="1" x14ac:dyDescent="0.2">
      <c r="A3" s="109" t="s">
        <v>67</v>
      </c>
      <c r="B3" s="100"/>
      <c r="C3" s="100"/>
      <c r="D3" s="100"/>
      <c r="E3" s="100"/>
      <c r="F3" s="100"/>
      <c r="G3" s="100"/>
      <c r="H3" s="100"/>
      <c r="I3" s="100"/>
    </row>
    <row r="4" spans="1:11" ht="13.5" customHeight="1" x14ac:dyDescent="0.2">
      <c r="A4" s="100"/>
      <c r="B4" s="100"/>
      <c r="C4" s="100"/>
      <c r="D4" s="100"/>
      <c r="E4" s="100"/>
      <c r="F4" s="100"/>
      <c r="G4" s="100"/>
      <c r="H4" s="100"/>
      <c r="I4" s="100"/>
    </row>
    <row r="5" spans="1:11" x14ac:dyDescent="0.2">
      <c r="A5" s="92"/>
      <c r="B5" s="92"/>
      <c r="C5" s="92"/>
      <c r="D5" s="92"/>
      <c r="E5" s="92"/>
      <c r="F5" s="92"/>
      <c r="G5" s="92"/>
      <c r="H5" s="92"/>
      <c r="I5" s="92"/>
    </row>
    <row r="6" spans="1:11" x14ac:dyDescent="0.2">
      <c r="A6" s="109" t="s">
        <v>168</v>
      </c>
      <c r="B6" s="100"/>
      <c r="C6" s="100"/>
      <c r="D6" s="100"/>
      <c r="E6" s="100"/>
      <c r="F6" s="100"/>
      <c r="G6" s="100"/>
      <c r="H6" s="100"/>
      <c r="I6" s="100"/>
      <c r="K6" s="2"/>
    </row>
    <row r="7" spans="1:11" x14ac:dyDescent="0.2">
      <c r="A7" s="100"/>
      <c r="B7" s="100"/>
      <c r="C7" s="100"/>
      <c r="D7" s="100"/>
      <c r="E7" s="100"/>
      <c r="F7" s="100"/>
      <c r="G7" s="100"/>
      <c r="H7" s="100"/>
      <c r="I7" s="100"/>
    </row>
    <row r="8" spans="1:11" ht="21" x14ac:dyDescent="0.2">
      <c r="A8" s="100"/>
      <c r="B8" s="100"/>
      <c r="C8" s="100"/>
      <c r="D8" s="100"/>
      <c r="E8" s="100"/>
      <c r="F8" s="100"/>
      <c r="G8" s="100"/>
      <c r="H8" s="100"/>
      <c r="I8" s="100"/>
      <c r="K8" s="3"/>
    </row>
    <row r="9" spans="1:11" ht="356.25" customHeight="1" x14ac:dyDescent="0.2">
      <c r="A9" s="100"/>
      <c r="B9" s="100"/>
      <c r="C9" s="100"/>
      <c r="D9" s="100"/>
      <c r="E9" s="100"/>
      <c r="F9" s="100"/>
      <c r="G9" s="100"/>
      <c r="H9" s="100"/>
      <c r="I9" s="100"/>
    </row>
    <row r="10" spans="1:11" ht="105" customHeight="1" x14ac:dyDescent="0.2">
      <c r="A10" s="107" t="s">
        <v>169</v>
      </c>
      <c r="B10" s="107"/>
      <c r="C10" s="107"/>
      <c r="D10" s="107"/>
      <c r="E10" s="107"/>
      <c r="F10" s="107"/>
      <c r="G10" s="107"/>
      <c r="H10" s="107"/>
      <c r="I10" s="107"/>
    </row>
    <row r="11" spans="1:11" ht="12.75" customHeight="1" x14ac:dyDescent="0.2">
      <c r="A11" s="99" t="s">
        <v>65</v>
      </c>
      <c r="B11" s="100"/>
      <c r="C11" s="100"/>
      <c r="D11" s="100"/>
      <c r="E11" s="100"/>
      <c r="F11" s="100"/>
      <c r="G11" s="100"/>
      <c r="H11" s="100"/>
      <c r="I11" s="100"/>
    </row>
    <row r="12" spans="1:11" ht="15" x14ac:dyDescent="0.25">
      <c r="A12" s="100"/>
      <c r="B12" s="100"/>
      <c r="C12" s="100"/>
      <c r="D12" s="100"/>
      <c r="E12" s="100"/>
      <c r="F12" s="100"/>
      <c r="G12" s="100"/>
      <c r="H12" s="100"/>
      <c r="I12" s="100"/>
      <c r="K12" s="18"/>
    </row>
    <row r="13" spans="1:11" x14ac:dyDescent="0.2">
      <c r="A13" s="92"/>
      <c r="B13" s="92"/>
      <c r="C13" s="92"/>
      <c r="D13" s="92"/>
      <c r="E13" s="92"/>
      <c r="F13" s="92"/>
      <c r="G13" s="92"/>
      <c r="H13" s="92"/>
      <c r="I13" s="92"/>
    </row>
    <row r="14" spans="1:11" ht="13.5" customHeight="1" x14ac:dyDescent="0.2">
      <c r="A14" s="99" t="s">
        <v>2</v>
      </c>
      <c r="B14" s="100"/>
      <c r="C14" s="100"/>
      <c r="D14" s="100"/>
      <c r="E14" s="92"/>
      <c r="F14" s="101" t="s">
        <v>1</v>
      </c>
      <c r="G14" s="102"/>
      <c r="H14" s="102"/>
      <c r="I14" s="103"/>
      <c r="K14" s="2"/>
    </row>
    <row r="15" spans="1:11" s="2" customFormat="1" ht="19.5" customHeight="1" x14ac:dyDescent="0.2">
      <c r="A15" s="104" t="s">
        <v>10</v>
      </c>
      <c r="B15" s="104"/>
      <c r="C15" s="54" t="s">
        <v>11</v>
      </c>
      <c r="D15" s="55" t="s">
        <v>12</v>
      </c>
      <c r="E15" s="92"/>
      <c r="F15" s="105" t="s">
        <v>68</v>
      </c>
      <c r="G15" s="86"/>
      <c r="H15" s="86"/>
      <c r="I15" s="87"/>
      <c r="K15" s="56"/>
    </row>
    <row r="16" spans="1:11" ht="123.75" customHeight="1" x14ac:dyDescent="0.2">
      <c r="A16" s="106">
        <v>42751</v>
      </c>
      <c r="B16" s="106"/>
      <c r="C16" s="57">
        <v>43084</v>
      </c>
      <c r="D16" s="58">
        <f>+C16-A16</f>
        <v>333</v>
      </c>
      <c r="E16" s="92"/>
      <c r="F16" s="88"/>
      <c r="G16" s="89"/>
      <c r="H16" s="89"/>
      <c r="I16" s="90"/>
      <c r="K16" s="4"/>
    </row>
    <row r="17" spans="1:11" x14ac:dyDescent="0.2">
      <c r="A17" s="92"/>
      <c r="B17" s="92"/>
      <c r="C17" s="92"/>
      <c r="D17" s="92"/>
      <c r="E17" s="92"/>
      <c r="F17" s="92"/>
      <c r="G17" s="92"/>
      <c r="H17" s="92"/>
      <c r="I17" s="92"/>
    </row>
    <row r="18" spans="1:11" x14ac:dyDescent="0.2">
      <c r="A18" s="85" t="s">
        <v>69</v>
      </c>
      <c r="B18" s="86"/>
      <c r="C18" s="86"/>
      <c r="D18" s="86"/>
      <c r="E18" s="86"/>
      <c r="F18" s="86"/>
      <c r="G18" s="86"/>
      <c r="H18" s="86"/>
      <c r="I18" s="87"/>
      <c r="K18" s="2"/>
    </row>
    <row r="19" spans="1:11" ht="18.75" x14ac:dyDescent="0.2">
      <c r="A19" s="88"/>
      <c r="B19" s="89"/>
      <c r="C19" s="89"/>
      <c r="D19" s="89"/>
      <c r="E19" s="89"/>
      <c r="F19" s="89"/>
      <c r="G19" s="89"/>
      <c r="H19" s="89"/>
      <c r="I19" s="90"/>
      <c r="K19" s="4"/>
    </row>
    <row r="20" spans="1:11" x14ac:dyDescent="0.2">
      <c r="A20" s="92"/>
      <c r="B20" s="92"/>
      <c r="C20" s="92"/>
      <c r="D20" s="92"/>
      <c r="E20" s="92"/>
      <c r="F20" s="92"/>
      <c r="G20" s="92"/>
      <c r="H20" s="92"/>
      <c r="I20" s="92"/>
    </row>
    <row r="21" spans="1:11" x14ac:dyDescent="0.2">
      <c r="A21" s="85" t="s">
        <v>156</v>
      </c>
      <c r="B21" s="86"/>
      <c r="C21" s="86"/>
      <c r="D21" s="86"/>
      <c r="E21" s="86"/>
      <c r="F21" s="86"/>
      <c r="G21" s="86"/>
      <c r="H21" s="86"/>
      <c r="I21" s="87"/>
      <c r="K21" s="2"/>
    </row>
    <row r="22" spans="1:11" ht="18" customHeight="1" x14ac:dyDescent="0.2">
      <c r="A22" s="88"/>
      <c r="B22" s="89"/>
      <c r="C22" s="89"/>
      <c r="D22" s="89"/>
      <c r="E22" s="89"/>
      <c r="F22" s="89"/>
      <c r="G22" s="89"/>
      <c r="H22" s="89"/>
      <c r="I22" s="90"/>
      <c r="K22" s="4"/>
    </row>
    <row r="23" spans="1:11" x14ac:dyDescent="0.2">
      <c r="A23" s="92"/>
      <c r="B23" s="92"/>
      <c r="C23" s="92"/>
      <c r="D23" s="92"/>
      <c r="E23" s="92"/>
      <c r="F23" s="92"/>
      <c r="G23" s="92"/>
      <c r="H23" s="92"/>
      <c r="I23" s="92"/>
    </row>
    <row r="24" spans="1:11" ht="18.75" x14ac:dyDescent="0.2">
      <c r="A24" s="93" t="s">
        <v>167</v>
      </c>
      <c r="B24" s="94"/>
      <c r="C24" s="94"/>
      <c r="D24" s="94"/>
      <c r="E24" s="94"/>
      <c r="F24" s="94"/>
      <c r="G24" s="94"/>
      <c r="H24" s="94"/>
      <c r="I24" s="95"/>
      <c r="K24" s="4"/>
    </row>
    <row r="25" spans="1:11" ht="102.75" customHeight="1" x14ac:dyDescent="0.2">
      <c r="A25" s="96"/>
      <c r="B25" s="97"/>
      <c r="C25" s="97"/>
      <c r="D25" s="97"/>
      <c r="E25" s="97"/>
      <c r="F25" s="97"/>
      <c r="G25" s="97"/>
      <c r="H25" s="97"/>
      <c r="I25" s="98"/>
    </row>
    <row r="26" spans="1:11" x14ac:dyDescent="0.2">
      <c r="A26" s="92"/>
      <c r="B26" s="92"/>
      <c r="C26" s="92"/>
      <c r="D26" s="92"/>
      <c r="E26" s="92"/>
      <c r="F26" s="92"/>
      <c r="G26" s="92"/>
      <c r="H26" s="92"/>
      <c r="I26" s="92"/>
    </row>
    <row r="27" spans="1:11" ht="19.5" customHeight="1" x14ac:dyDescent="0.2">
      <c r="A27" s="85" t="s">
        <v>70</v>
      </c>
      <c r="B27" s="86"/>
      <c r="C27" s="86"/>
      <c r="D27" s="86"/>
      <c r="E27" s="86"/>
      <c r="F27" s="86"/>
      <c r="G27" s="86"/>
      <c r="H27" s="86"/>
      <c r="I27" s="87"/>
    </row>
    <row r="28" spans="1:11" ht="45" customHeight="1" x14ac:dyDescent="0.2">
      <c r="A28" s="88"/>
      <c r="B28" s="89"/>
      <c r="C28" s="89"/>
      <c r="D28" s="89"/>
      <c r="E28" s="89"/>
      <c r="F28" s="89"/>
      <c r="G28" s="89"/>
      <c r="H28" s="89"/>
      <c r="I28" s="90"/>
    </row>
    <row r="29" spans="1:11" x14ac:dyDescent="0.2">
      <c r="A29" s="91"/>
      <c r="B29" s="91"/>
      <c r="C29" s="91"/>
      <c r="D29" s="91"/>
      <c r="E29" s="91"/>
      <c r="F29" s="91"/>
      <c r="G29" s="91"/>
      <c r="H29" s="91"/>
      <c r="I29" s="91"/>
    </row>
  </sheetData>
  <mergeCells count="23">
    <mergeCell ref="A10:I10"/>
    <mergeCell ref="A1:I1"/>
    <mergeCell ref="A3:I4"/>
    <mergeCell ref="A6:I9"/>
    <mergeCell ref="A5:I5"/>
    <mergeCell ref="A2:I2"/>
    <mergeCell ref="A11:I12"/>
    <mergeCell ref="A18:I19"/>
    <mergeCell ref="A21:I22"/>
    <mergeCell ref="A17:I17"/>
    <mergeCell ref="A20:I20"/>
    <mergeCell ref="E14:E16"/>
    <mergeCell ref="A13:I13"/>
    <mergeCell ref="F14:I14"/>
    <mergeCell ref="A15:B15"/>
    <mergeCell ref="F15:I16"/>
    <mergeCell ref="A16:B16"/>
    <mergeCell ref="A14:D14"/>
    <mergeCell ref="A27:I28"/>
    <mergeCell ref="A29:I29"/>
    <mergeCell ref="A26:I26"/>
    <mergeCell ref="A23:I23"/>
    <mergeCell ref="A24:I25"/>
  </mergeCells>
  <pageMargins left="0.11811023622047245" right="0.11811023622047245"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104"/>
  <sheetViews>
    <sheetView showGridLines="0" zoomScale="80" zoomScaleNormal="80" workbookViewId="0">
      <selection activeCell="C5" sqref="C5"/>
    </sheetView>
  </sheetViews>
  <sheetFormatPr baseColWidth="10" defaultColWidth="3.140625" defaultRowHeight="16.5" x14ac:dyDescent="0.25"/>
  <cols>
    <col min="1" max="1" width="4.42578125" style="5" customWidth="1"/>
    <col min="2" max="2" width="57" style="7" customWidth="1"/>
    <col min="3" max="3" width="29.42578125" style="7" customWidth="1"/>
    <col min="4" max="4" width="15.5703125" style="7" customWidth="1"/>
    <col min="5" max="5" width="14.85546875" style="7" customWidth="1"/>
    <col min="6" max="6" width="11.7109375" style="6" customWidth="1"/>
    <col min="7" max="7" width="10.140625" style="6" customWidth="1"/>
    <col min="8" max="8" width="6.5703125" style="6" customWidth="1"/>
    <col min="9" max="9" width="6.28515625" style="6" customWidth="1"/>
    <col min="10" max="10" width="36.7109375" style="23" customWidth="1"/>
    <col min="11" max="16384" width="3.140625" style="5"/>
  </cols>
  <sheetData>
    <row r="2" spans="1:11" ht="14.25" x14ac:dyDescent="0.2">
      <c r="B2" s="111" t="s">
        <v>9</v>
      </c>
      <c r="C2" s="111"/>
      <c r="D2" s="111"/>
      <c r="E2" s="111"/>
      <c r="F2" s="111"/>
      <c r="G2" s="111"/>
      <c r="H2" s="111"/>
      <c r="I2" s="111"/>
      <c r="J2" s="111"/>
    </row>
    <row r="3" spans="1:11" ht="21" customHeight="1" x14ac:dyDescent="0.2">
      <c r="B3" s="111"/>
      <c r="C3" s="111"/>
      <c r="D3" s="111"/>
      <c r="E3" s="111"/>
      <c r="F3" s="111"/>
      <c r="G3" s="111"/>
      <c r="H3" s="111"/>
      <c r="I3" s="111"/>
      <c r="J3" s="111"/>
    </row>
    <row r="4" spans="1:11" ht="18.75" customHeight="1" x14ac:dyDescent="0.2">
      <c r="B4" s="111"/>
      <c r="C4" s="111"/>
      <c r="D4" s="111"/>
      <c r="E4" s="111"/>
      <c r="F4" s="111"/>
      <c r="G4" s="111"/>
      <c r="H4" s="111"/>
      <c r="I4" s="111"/>
      <c r="J4" s="111"/>
    </row>
    <row r="6" spans="1:11" ht="14.25" x14ac:dyDescent="0.2">
      <c r="A6" s="8"/>
      <c r="B6" s="9"/>
      <c r="C6" s="9"/>
      <c r="D6" s="9"/>
      <c r="E6" s="9"/>
      <c r="F6" s="9"/>
      <c r="G6" s="9"/>
      <c r="H6" s="9"/>
      <c r="I6" s="9"/>
      <c r="J6" s="20"/>
    </row>
    <row r="7" spans="1:11" s="14" customFormat="1" ht="25.5" customHeight="1" x14ac:dyDescent="0.2">
      <c r="A7" s="26" t="s">
        <v>13</v>
      </c>
      <c r="B7" s="10" t="s">
        <v>4</v>
      </c>
      <c r="C7" s="10" t="s">
        <v>3</v>
      </c>
      <c r="D7" s="11" t="s">
        <v>6</v>
      </c>
      <c r="E7" s="11" t="s">
        <v>8</v>
      </c>
      <c r="F7" s="10" t="s">
        <v>5</v>
      </c>
      <c r="G7" s="12" t="s">
        <v>7</v>
      </c>
      <c r="H7" s="13"/>
      <c r="I7" s="13"/>
      <c r="J7" s="21"/>
    </row>
    <row r="8" spans="1:11" ht="15.75" customHeight="1" x14ac:dyDescent="0.2">
      <c r="B8" s="65"/>
      <c r="C8" s="15"/>
      <c r="D8" s="15"/>
      <c r="E8" s="15"/>
      <c r="F8" s="15"/>
      <c r="G8" s="22">
        <f>+AVERAGE(G10:G93)</f>
        <v>0.53819444444444442</v>
      </c>
      <c r="H8" s="15"/>
      <c r="I8" s="15"/>
      <c r="K8" s="6"/>
    </row>
    <row r="9" spans="1:11" ht="34.5" customHeight="1" x14ac:dyDescent="0.25">
      <c r="A9" s="16">
        <v>1</v>
      </c>
      <c r="B9" s="67" t="s">
        <v>71</v>
      </c>
      <c r="C9" s="60" t="s">
        <v>159</v>
      </c>
      <c r="D9" s="62">
        <v>42751</v>
      </c>
      <c r="E9" s="62">
        <v>43084</v>
      </c>
      <c r="F9" s="63">
        <f>E9-D9</f>
        <v>333</v>
      </c>
      <c r="G9" s="17">
        <f>+G8</f>
        <v>0.53819444444444442</v>
      </c>
      <c r="H9" s="24"/>
      <c r="I9" s="19"/>
    </row>
    <row r="10" spans="1:11" ht="36" customHeight="1" x14ac:dyDescent="0.25">
      <c r="A10" s="16">
        <v>2</v>
      </c>
      <c r="B10" s="68" t="s">
        <v>72</v>
      </c>
      <c r="C10" s="74" t="s">
        <v>158</v>
      </c>
      <c r="D10" s="71">
        <v>42751</v>
      </c>
      <c r="E10" s="71">
        <v>42762</v>
      </c>
      <c r="F10" s="63" t="s">
        <v>171</v>
      </c>
      <c r="G10" s="17" t="s">
        <v>171</v>
      </c>
      <c r="H10" s="24"/>
      <c r="I10" s="19"/>
    </row>
    <row r="11" spans="1:11" ht="36" customHeight="1" x14ac:dyDescent="0.25">
      <c r="A11" s="16">
        <v>3</v>
      </c>
      <c r="B11" s="66" t="s">
        <v>73</v>
      </c>
      <c r="C11" s="75" t="s">
        <v>158</v>
      </c>
      <c r="D11" s="62">
        <v>42751</v>
      </c>
      <c r="E11" s="62">
        <v>42762</v>
      </c>
      <c r="F11" s="63">
        <f t="shared" ref="F11:F72" si="0">E11-D11</f>
        <v>11</v>
      </c>
      <c r="G11" s="17">
        <v>1</v>
      </c>
      <c r="H11" s="24"/>
      <c r="I11" s="19"/>
    </row>
    <row r="12" spans="1:11" ht="35.25" customHeight="1" x14ac:dyDescent="0.25">
      <c r="A12" s="16">
        <v>4</v>
      </c>
      <c r="B12" s="66" t="s">
        <v>74</v>
      </c>
      <c r="C12" s="61" t="s">
        <v>159</v>
      </c>
      <c r="D12" s="62">
        <v>42738</v>
      </c>
      <c r="E12" s="62">
        <v>42776</v>
      </c>
      <c r="F12" s="63">
        <f t="shared" si="0"/>
        <v>38</v>
      </c>
      <c r="G12" s="17">
        <v>1</v>
      </c>
      <c r="H12" s="24"/>
      <c r="I12" s="19"/>
    </row>
    <row r="13" spans="1:11" ht="37.5" customHeight="1" x14ac:dyDescent="0.25">
      <c r="A13" s="16">
        <v>5</v>
      </c>
      <c r="B13" s="66" t="s">
        <v>75</v>
      </c>
      <c r="C13" s="75" t="s">
        <v>158</v>
      </c>
      <c r="D13" s="62">
        <v>42751</v>
      </c>
      <c r="E13" s="62">
        <v>42762</v>
      </c>
      <c r="F13" s="63">
        <f t="shared" si="0"/>
        <v>11</v>
      </c>
      <c r="G13" s="17">
        <v>1</v>
      </c>
      <c r="H13" s="24"/>
      <c r="I13" s="19"/>
    </row>
    <row r="14" spans="1:11" ht="37.5" customHeight="1" x14ac:dyDescent="0.25">
      <c r="A14" s="16">
        <v>6</v>
      </c>
      <c r="B14" s="66" t="s">
        <v>76</v>
      </c>
      <c r="C14" s="61" t="s">
        <v>159</v>
      </c>
      <c r="D14" s="62">
        <v>42751</v>
      </c>
      <c r="E14" s="62">
        <v>42776</v>
      </c>
      <c r="F14" s="63">
        <f t="shared" si="0"/>
        <v>25</v>
      </c>
      <c r="G14" s="17">
        <v>1</v>
      </c>
      <c r="H14" s="24"/>
      <c r="I14" s="19"/>
    </row>
    <row r="15" spans="1:11" ht="36.75" customHeight="1" x14ac:dyDescent="0.25">
      <c r="A15" s="16">
        <v>7</v>
      </c>
      <c r="B15" s="66" t="s">
        <v>77</v>
      </c>
      <c r="C15" s="61" t="s">
        <v>159</v>
      </c>
      <c r="D15" s="62">
        <v>42772</v>
      </c>
      <c r="E15" s="62">
        <v>42776</v>
      </c>
      <c r="F15" s="63">
        <f t="shared" si="0"/>
        <v>4</v>
      </c>
      <c r="G15" s="17">
        <v>1</v>
      </c>
      <c r="H15" s="24"/>
      <c r="I15" s="19"/>
    </row>
    <row r="16" spans="1:11" ht="31.5" customHeight="1" x14ac:dyDescent="0.25">
      <c r="A16" s="16">
        <v>8</v>
      </c>
      <c r="B16" s="66" t="s">
        <v>78</v>
      </c>
      <c r="C16" s="75" t="s">
        <v>158</v>
      </c>
      <c r="D16" s="62">
        <v>43031</v>
      </c>
      <c r="E16" s="62">
        <v>43035</v>
      </c>
      <c r="F16" s="63">
        <f t="shared" si="0"/>
        <v>4</v>
      </c>
      <c r="G16" s="17">
        <v>1</v>
      </c>
      <c r="H16" s="24"/>
      <c r="I16" s="19"/>
    </row>
    <row r="17" spans="1:10" s="6" customFormat="1" ht="40.5" customHeight="1" x14ac:dyDescent="0.25">
      <c r="A17" s="16">
        <v>10</v>
      </c>
      <c r="B17" s="68" t="s">
        <v>145</v>
      </c>
      <c r="C17" s="74" t="s">
        <v>160</v>
      </c>
      <c r="D17" s="71">
        <v>43010</v>
      </c>
      <c r="E17" s="71">
        <v>43035</v>
      </c>
      <c r="F17" s="63" t="s">
        <v>171</v>
      </c>
      <c r="G17" s="17" t="s">
        <v>171</v>
      </c>
      <c r="H17" s="24"/>
      <c r="I17" s="19"/>
      <c r="J17" s="25"/>
    </row>
    <row r="18" spans="1:10" s="6" customFormat="1" ht="34.5" customHeight="1" x14ac:dyDescent="0.25">
      <c r="A18" s="16">
        <v>11</v>
      </c>
      <c r="B18" s="66" t="s">
        <v>146</v>
      </c>
      <c r="C18" s="60" t="str">
        <f>$C$17</f>
        <v>Funcionarios Procomer y SENASA</v>
      </c>
      <c r="D18" s="62">
        <v>43010</v>
      </c>
      <c r="E18" s="62">
        <v>43021</v>
      </c>
      <c r="F18" s="63">
        <f t="shared" si="0"/>
        <v>11</v>
      </c>
      <c r="G18" s="17">
        <v>0.45</v>
      </c>
      <c r="H18" s="24"/>
      <c r="I18" s="19"/>
      <c r="J18" s="25"/>
    </row>
    <row r="19" spans="1:10" s="6" customFormat="1" ht="34.5" customHeight="1" x14ac:dyDescent="0.25">
      <c r="A19" s="16">
        <v>12</v>
      </c>
      <c r="B19" s="66" t="s">
        <v>147</v>
      </c>
      <c r="C19" s="61" t="s">
        <v>159</v>
      </c>
      <c r="D19" s="62">
        <v>43010</v>
      </c>
      <c r="E19" s="62">
        <v>43021</v>
      </c>
      <c r="F19" s="63">
        <f t="shared" si="0"/>
        <v>11</v>
      </c>
      <c r="G19" s="17">
        <v>0.75</v>
      </c>
      <c r="H19" s="24"/>
      <c r="I19" s="19"/>
      <c r="J19" s="25"/>
    </row>
    <row r="20" spans="1:10" s="6" customFormat="1" ht="37.5" customHeight="1" x14ac:dyDescent="0.25">
      <c r="A20" s="16">
        <v>13</v>
      </c>
      <c r="B20" s="66" t="s">
        <v>148</v>
      </c>
      <c r="C20" s="60" t="str">
        <f>$C$17</f>
        <v>Funcionarios Procomer y SENASA</v>
      </c>
      <c r="D20" s="62">
        <v>43024</v>
      </c>
      <c r="E20" s="62">
        <v>43028</v>
      </c>
      <c r="F20" s="63">
        <f t="shared" si="0"/>
        <v>4</v>
      </c>
      <c r="G20" s="17">
        <v>0</v>
      </c>
      <c r="H20" s="24"/>
      <c r="I20" s="19"/>
      <c r="J20" s="25"/>
    </row>
    <row r="21" spans="1:10" s="6" customFormat="1" ht="36.75" customHeight="1" x14ac:dyDescent="0.25">
      <c r="A21" s="16">
        <v>14</v>
      </c>
      <c r="B21" s="66" t="s">
        <v>79</v>
      </c>
      <c r="C21" s="61" t="s">
        <v>159</v>
      </c>
      <c r="D21" s="62">
        <v>43024</v>
      </c>
      <c r="E21" s="62">
        <v>43028</v>
      </c>
      <c r="F21" s="63">
        <f t="shared" si="0"/>
        <v>4</v>
      </c>
      <c r="G21" s="17">
        <v>0.6</v>
      </c>
      <c r="H21" s="24"/>
      <c r="I21" s="19"/>
      <c r="J21" s="25"/>
    </row>
    <row r="22" spans="1:10" s="6" customFormat="1" ht="36" customHeight="1" x14ac:dyDescent="0.25">
      <c r="A22" s="16">
        <v>15</v>
      </c>
      <c r="B22" s="66" t="s">
        <v>149</v>
      </c>
      <c r="C22" s="61" t="s">
        <v>159</v>
      </c>
      <c r="D22" s="62">
        <v>43024</v>
      </c>
      <c r="E22" s="62">
        <v>43028</v>
      </c>
      <c r="F22" s="63">
        <f t="shared" si="0"/>
        <v>4</v>
      </c>
      <c r="G22" s="17">
        <v>0</v>
      </c>
      <c r="H22" s="24"/>
      <c r="I22" s="19"/>
      <c r="J22" s="25"/>
    </row>
    <row r="23" spans="1:10" s="6" customFormat="1" ht="36" customHeight="1" x14ac:dyDescent="0.25">
      <c r="A23" s="16">
        <v>16</v>
      </c>
      <c r="B23" s="66" t="s">
        <v>150</v>
      </c>
      <c r="C23" s="60" t="str">
        <f>$C$17</f>
        <v>Funcionarios Procomer y SENASA</v>
      </c>
      <c r="D23" s="62">
        <v>43031</v>
      </c>
      <c r="E23" s="62">
        <v>43035</v>
      </c>
      <c r="F23" s="63">
        <f t="shared" si="0"/>
        <v>4</v>
      </c>
      <c r="G23" s="17">
        <v>0</v>
      </c>
      <c r="H23" s="24"/>
      <c r="I23" s="19"/>
      <c r="J23" s="25"/>
    </row>
    <row r="24" spans="1:10" s="6" customFormat="1" ht="36" customHeight="1" x14ac:dyDescent="0.25">
      <c r="A24" s="16">
        <v>18</v>
      </c>
      <c r="B24" s="68" t="s">
        <v>80</v>
      </c>
      <c r="C24" s="74" t="s">
        <v>161</v>
      </c>
      <c r="D24" s="71">
        <v>42751</v>
      </c>
      <c r="E24" s="71">
        <v>42762</v>
      </c>
      <c r="F24" s="63" t="s">
        <v>171</v>
      </c>
      <c r="G24" s="17" t="s">
        <v>171</v>
      </c>
      <c r="H24" s="24"/>
      <c r="I24" s="19"/>
      <c r="J24" s="25"/>
    </row>
    <row r="25" spans="1:10" s="6" customFormat="1" ht="36" customHeight="1" x14ac:dyDescent="0.25">
      <c r="A25" s="16">
        <v>19</v>
      </c>
      <c r="B25" s="66" t="s">
        <v>81</v>
      </c>
      <c r="C25" s="60" t="str">
        <f>$C$24</f>
        <v>Fucnionarios Procomer y SFE</v>
      </c>
      <c r="D25" s="62">
        <v>42751</v>
      </c>
      <c r="E25" s="62">
        <v>42762</v>
      </c>
      <c r="F25" s="63">
        <f t="shared" si="0"/>
        <v>11</v>
      </c>
      <c r="G25" s="17">
        <v>1</v>
      </c>
      <c r="H25" s="24"/>
      <c r="I25" s="19"/>
      <c r="J25" s="25"/>
    </row>
    <row r="26" spans="1:10" s="6" customFormat="1" ht="36" customHeight="1" x14ac:dyDescent="0.25">
      <c r="A26" s="16">
        <v>20</v>
      </c>
      <c r="B26" s="66" t="s">
        <v>82</v>
      </c>
      <c r="C26" s="61" t="s">
        <v>159</v>
      </c>
      <c r="D26" s="62">
        <v>42738</v>
      </c>
      <c r="E26" s="62">
        <v>42776</v>
      </c>
      <c r="F26" s="63">
        <f t="shared" si="0"/>
        <v>38</v>
      </c>
      <c r="G26" s="17">
        <v>1</v>
      </c>
      <c r="H26" s="24"/>
      <c r="I26" s="19"/>
      <c r="J26" s="25"/>
    </row>
    <row r="27" spans="1:10" s="6" customFormat="1" ht="36" customHeight="1" x14ac:dyDescent="0.25">
      <c r="A27" s="16">
        <v>21</v>
      </c>
      <c r="B27" s="66" t="s">
        <v>83</v>
      </c>
      <c r="C27" s="60" t="str">
        <f>$C$24</f>
        <v>Fucnionarios Procomer y SFE</v>
      </c>
      <c r="D27" s="62">
        <v>42751</v>
      </c>
      <c r="E27" s="62">
        <v>42762</v>
      </c>
      <c r="F27" s="63">
        <f t="shared" si="0"/>
        <v>11</v>
      </c>
      <c r="G27" s="17">
        <v>1</v>
      </c>
      <c r="H27" s="24"/>
      <c r="I27" s="19"/>
      <c r="J27" s="25"/>
    </row>
    <row r="28" spans="1:10" s="6" customFormat="1" ht="36" customHeight="1" x14ac:dyDescent="0.25">
      <c r="A28" s="16">
        <v>22</v>
      </c>
      <c r="B28" s="66" t="s">
        <v>84</v>
      </c>
      <c r="C28" s="61" t="s">
        <v>159</v>
      </c>
      <c r="D28" s="62">
        <v>42751</v>
      </c>
      <c r="E28" s="62">
        <v>42776</v>
      </c>
      <c r="F28" s="63">
        <f t="shared" si="0"/>
        <v>25</v>
      </c>
      <c r="G28" s="17">
        <v>1</v>
      </c>
      <c r="H28" s="24"/>
      <c r="I28" s="19"/>
      <c r="J28" s="25"/>
    </row>
    <row r="29" spans="1:10" s="6" customFormat="1" ht="36" customHeight="1" x14ac:dyDescent="0.25">
      <c r="A29" s="16">
        <v>23</v>
      </c>
      <c r="B29" s="66" t="s">
        <v>85</v>
      </c>
      <c r="C29" s="61" t="s">
        <v>159</v>
      </c>
      <c r="D29" s="62">
        <v>42772</v>
      </c>
      <c r="E29" s="62">
        <v>42776</v>
      </c>
      <c r="F29" s="63">
        <f t="shared" si="0"/>
        <v>4</v>
      </c>
      <c r="G29" s="17">
        <v>1</v>
      </c>
      <c r="H29" s="24"/>
      <c r="I29" s="19"/>
      <c r="J29" s="25"/>
    </row>
    <row r="30" spans="1:10" s="6" customFormat="1" ht="36" customHeight="1" x14ac:dyDescent="0.25">
      <c r="A30" s="16">
        <v>24</v>
      </c>
      <c r="B30" s="66" t="s">
        <v>86</v>
      </c>
      <c r="C30" s="60" t="str">
        <f>$C$24</f>
        <v>Fucnionarios Procomer y SFE</v>
      </c>
      <c r="D30" s="62">
        <v>42779</v>
      </c>
      <c r="E30" s="62">
        <v>42790</v>
      </c>
      <c r="F30" s="63">
        <f t="shared" si="0"/>
        <v>11</v>
      </c>
      <c r="G30" s="17">
        <v>1</v>
      </c>
      <c r="H30" s="24"/>
      <c r="I30" s="19"/>
      <c r="J30" s="25"/>
    </row>
    <row r="31" spans="1:10" s="6" customFormat="1" ht="36" customHeight="1" x14ac:dyDescent="0.25">
      <c r="A31" s="16">
        <v>26</v>
      </c>
      <c r="B31" s="68" t="s">
        <v>87</v>
      </c>
      <c r="C31" s="74" t="s">
        <v>162</v>
      </c>
      <c r="D31" s="71">
        <v>43010</v>
      </c>
      <c r="E31" s="71">
        <v>43035</v>
      </c>
      <c r="F31" s="63" t="s">
        <v>171</v>
      </c>
      <c r="G31" s="17" t="s">
        <v>171</v>
      </c>
      <c r="H31" s="24"/>
      <c r="I31" s="19"/>
      <c r="J31" s="25"/>
    </row>
    <row r="32" spans="1:10" s="6" customFormat="1" ht="36" customHeight="1" x14ac:dyDescent="0.25">
      <c r="A32" s="16">
        <v>27</v>
      </c>
      <c r="B32" s="66" t="s">
        <v>88</v>
      </c>
      <c r="C32" s="60" t="s">
        <v>162</v>
      </c>
      <c r="D32" s="62">
        <v>43010</v>
      </c>
      <c r="E32" s="62">
        <v>43021</v>
      </c>
      <c r="F32" s="63">
        <f t="shared" si="0"/>
        <v>11</v>
      </c>
      <c r="G32" s="17">
        <v>0.5</v>
      </c>
      <c r="H32" s="24"/>
      <c r="I32" s="19"/>
      <c r="J32" s="25"/>
    </row>
    <row r="33" spans="1:10" s="6" customFormat="1" ht="36" customHeight="1" x14ac:dyDescent="0.25">
      <c r="A33" s="16">
        <v>28</v>
      </c>
      <c r="B33" s="66" t="s">
        <v>89</v>
      </c>
      <c r="C33" s="61" t="s">
        <v>159</v>
      </c>
      <c r="D33" s="62">
        <v>43010</v>
      </c>
      <c r="E33" s="62">
        <v>43021</v>
      </c>
      <c r="F33" s="63">
        <f t="shared" si="0"/>
        <v>11</v>
      </c>
      <c r="G33" s="17">
        <v>0.6</v>
      </c>
      <c r="H33" s="24"/>
      <c r="I33" s="19"/>
      <c r="J33" s="25"/>
    </row>
    <row r="34" spans="1:10" s="6" customFormat="1" ht="36" customHeight="1" x14ac:dyDescent="0.25">
      <c r="A34" s="16">
        <v>29</v>
      </c>
      <c r="B34" s="66" t="s">
        <v>90</v>
      </c>
      <c r="C34" s="60" t="s">
        <v>162</v>
      </c>
      <c r="D34" s="62">
        <v>43024</v>
      </c>
      <c r="E34" s="62">
        <v>43028</v>
      </c>
      <c r="F34" s="63">
        <f t="shared" si="0"/>
        <v>4</v>
      </c>
      <c r="G34" s="17">
        <v>0</v>
      </c>
      <c r="H34" s="24"/>
      <c r="I34" s="19"/>
      <c r="J34" s="25"/>
    </row>
    <row r="35" spans="1:10" s="6" customFormat="1" ht="36" customHeight="1" x14ac:dyDescent="0.25">
      <c r="A35" s="16">
        <v>30</v>
      </c>
      <c r="B35" s="66" t="s">
        <v>91</v>
      </c>
      <c r="C35" s="61" t="s">
        <v>159</v>
      </c>
      <c r="D35" s="62">
        <v>43024</v>
      </c>
      <c r="E35" s="62">
        <v>43028</v>
      </c>
      <c r="F35" s="63">
        <f t="shared" si="0"/>
        <v>4</v>
      </c>
      <c r="G35" s="17">
        <v>0.6</v>
      </c>
      <c r="H35" s="24"/>
      <c r="I35" s="19"/>
      <c r="J35" s="25"/>
    </row>
    <row r="36" spans="1:10" s="6" customFormat="1" ht="36" customHeight="1" x14ac:dyDescent="0.25">
      <c r="A36" s="16">
        <v>31</v>
      </c>
      <c r="B36" s="66" t="s">
        <v>92</v>
      </c>
      <c r="C36" s="61" t="s">
        <v>159</v>
      </c>
      <c r="D36" s="62">
        <v>43024</v>
      </c>
      <c r="E36" s="62">
        <v>43028</v>
      </c>
      <c r="F36" s="63">
        <f t="shared" si="0"/>
        <v>4</v>
      </c>
      <c r="G36" s="17">
        <v>0</v>
      </c>
      <c r="H36" s="24"/>
      <c r="I36" s="19"/>
      <c r="J36" s="25"/>
    </row>
    <row r="37" spans="1:10" s="6" customFormat="1" ht="36" customHeight="1" x14ac:dyDescent="0.25">
      <c r="A37" s="16">
        <v>32</v>
      </c>
      <c r="B37" s="66" t="s">
        <v>93</v>
      </c>
      <c r="C37" s="60" t="s">
        <v>162</v>
      </c>
      <c r="D37" s="62">
        <v>43031</v>
      </c>
      <c r="E37" s="62">
        <v>43035</v>
      </c>
      <c r="F37" s="63">
        <f t="shared" si="0"/>
        <v>4</v>
      </c>
      <c r="G37" s="17">
        <v>0</v>
      </c>
      <c r="H37" s="24"/>
      <c r="I37" s="19"/>
      <c r="J37" s="25"/>
    </row>
    <row r="38" spans="1:10" s="6" customFormat="1" ht="36" customHeight="1" x14ac:dyDescent="0.25">
      <c r="A38" s="16">
        <v>34</v>
      </c>
      <c r="B38" s="68" t="s">
        <v>94</v>
      </c>
      <c r="C38" s="70" t="s">
        <v>166</v>
      </c>
      <c r="D38" s="71">
        <v>42779</v>
      </c>
      <c r="E38" s="71">
        <v>42790</v>
      </c>
      <c r="F38" s="63" t="s">
        <v>171</v>
      </c>
      <c r="G38" s="17" t="s">
        <v>171</v>
      </c>
      <c r="H38" s="24"/>
      <c r="I38" s="19"/>
      <c r="J38" s="25"/>
    </row>
    <row r="39" spans="1:10" s="6" customFormat="1" ht="36" customHeight="1" x14ac:dyDescent="0.25">
      <c r="A39" s="16">
        <v>35</v>
      </c>
      <c r="B39" s="66" t="s">
        <v>95</v>
      </c>
      <c r="C39" s="61" t="s">
        <v>166</v>
      </c>
      <c r="D39" s="62">
        <v>42779</v>
      </c>
      <c r="E39" s="62">
        <v>42790</v>
      </c>
      <c r="F39" s="63">
        <f t="shared" si="0"/>
        <v>11</v>
      </c>
      <c r="G39" s="17">
        <v>1</v>
      </c>
      <c r="H39" s="24"/>
      <c r="I39" s="19"/>
      <c r="J39" s="25"/>
    </row>
    <row r="40" spans="1:10" s="6" customFormat="1" ht="36" customHeight="1" x14ac:dyDescent="0.25">
      <c r="A40" s="16">
        <v>36</v>
      </c>
      <c r="B40" s="66" t="s">
        <v>96</v>
      </c>
      <c r="C40" s="61" t="s">
        <v>159</v>
      </c>
      <c r="D40" s="62">
        <v>42793</v>
      </c>
      <c r="E40" s="62">
        <v>42805</v>
      </c>
      <c r="F40" s="63">
        <f t="shared" si="0"/>
        <v>12</v>
      </c>
      <c r="G40" s="17">
        <v>1</v>
      </c>
      <c r="H40" s="24"/>
      <c r="I40" s="19"/>
      <c r="J40" s="25"/>
    </row>
    <row r="41" spans="1:10" s="6" customFormat="1" ht="36" customHeight="1" x14ac:dyDescent="0.25">
      <c r="A41" s="16">
        <v>37</v>
      </c>
      <c r="B41" s="66" t="s">
        <v>97</v>
      </c>
      <c r="C41" s="61" t="s">
        <v>166</v>
      </c>
      <c r="D41" s="62">
        <v>42793</v>
      </c>
      <c r="E41" s="62">
        <v>42805</v>
      </c>
      <c r="F41" s="63">
        <f t="shared" si="0"/>
        <v>12</v>
      </c>
      <c r="G41" s="17">
        <v>1</v>
      </c>
      <c r="H41" s="24"/>
      <c r="I41" s="19"/>
      <c r="J41" s="25"/>
    </row>
    <row r="42" spans="1:10" s="6" customFormat="1" ht="36" customHeight="1" x14ac:dyDescent="0.25">
      <c r="A42" s="16">
        <v>38</v>
      </c>
      <c r="B42" s="66" t="s">
        <v>98</v>
      </c>
      <c r="C42" s="61" t="s">
        <v>159</v>
      </c>
      <c r="D42" s="62">
        <v>42779</v>
      </c>
      <c r="E42" s="62">
        <v>42811</v>
      </c>
      <c r="F42" s="63">
        <f t="shared" si="0"/>
        <v>32</v>
      </c>
      <c r="G42" s="17">
        <v>1</v>
      </c>
      <c r="H42" s="24"/>
      <c r="I42" s="19"/>
      <c r="J42" s="25"/>
    </row>
    <row r="43" spans="1:10" s="6" customFormat="1" ht="36" customHeight="1" x14ac:dyDescent="0.25">
      <c r="A43" s="16">
        <v>39</v>
      </c>
      <c r="B43" s="66" t="s">
        <v>99</v>
      </c>
      <c r="C43" s="61" t="s">
        <v>159</v>
      </c>
      <c r="D43" s="62">
        <v>42808</v>
      </c>
      <c r="E43" s="62">
        <v>42811</v>
      </c>
      <c r="F43" s="63">
        <f t="shared" si="0"/>
        <v>3</v>
      </c>
      <c r="G43" s="17">
        <v>1</v>
      </c>
      <c r="H43" s="24"/>
      <c r="I43" s="19"/>
      <c r="J43" s="25"/>
    </row>
    <row r="44" spans="1:10" s="6" customFormat="1" ht="36" customHeight="1" x14ac:dyDescent="0.25">
      <c r="A44" s="16">
        <v>40</v>
      </c>
      <c r="B44" s="66" t="s">
        <v>100</v>
      </c>
      <c r="C44" s="61" t="s">
        <v>166</v>
      </c>
      <c r="D44" s="62">
        <v>42814</v>
      </c>
      <c r="E44" s="62">
        <v>42825</v>
      </c>
      <c r="F44" s="63">
        <f t="shared" si="0"/>
        <v>11</v>
      </c>
      <c r="G44" s="17">
        <v>1</v>
      </c>
      <c r="H44" s="24"/>
      <c r="I44" s="19"/>
      <c r="J44" s="25"/>
    </row>
    <row r="45" spans="1:10" s="6" customFormat="1" ht="56.25" customHeight="1" x14ac:dyDescent="0.25">
      <c r="A45" s="16">
        <v>42</v>
      </c>
      <c r="B45" s="68" t="s">
        <v>101</v>
      </c>
      <c r="C45" s="74" t="s">
        <v>165</v>
      </c>
      <c r="D45" s="71">
        <v>43045</v>
      </c>
      <c r="E45" s="71">
        <v>43069</v>
      </c>
      <c r="F45" s="63" t="s">
        <v>171</v>
      </c>
      <c r="G45" s="17" t="s">
        <v>171</v>
      </c>
      <c r="H45" s="24"/>
      <c r="I45" s="19"/>
      <c r="J45" s="25"/>
    </row>
    <row r="46" spans="1:10" s="6" customFormat="1" ht="36" customHeight="1" x14ac:dyDescent="0.25">
      <c r="A46" s="16">
        <v>43</v>
      </c>
      <c r="B46" s="66" t="s">
        <v>102</v>
      </c>
      <c r="C46" s="60" t="s">
        <v>165</v>
      </c>
      <c r="D46" s="62">
        <v>43045</v>
      </c>
      <c r="E46" s="62">
        <v>43049</v>
      </c>
      <c r="F46" s="63">
        <f t="shared" si="0"/>
        <v>4</v>
      </c>
      <c r="G46" s="17">
        <v>0.25</v>
      </c>
      <c r="H46" s="24"/>
      <c r="I46" s="19"/>
      <c r="J46" s="25"/>
    </row>
    <row r="47" spans="1:10" s="6" customFormat="1" ht="36" customHeight="1" x14ac:dyDescent="0.25">
      <c r="A47" s="16">
        <v>44</v>
      </c>
      <c r="B47" s="66" t="s">
        <v>103</v>
      </c>
      <c r="C47" s="61" t="s">
        <v>159</v>
      </c>
      <c r="D47" s="62">
        <v>43045</v>
      </c>
      <c r="E47" s="62">
        <v>43056</v>
      </c>
      <c r="F47" s="63">
        <f t="shared" si="0"/>
        <v>11</v>
      </c>
      <c r="G47" s="17">
        <v>0.5</v>
      </c>
      <c r="H47" s="24"/>
      <c r="I47" s="19"/>
      <c r="J47" s="25"/>
    </row>
    <row r="48" spans="1:10" s="6" customFormat="1" ht="36" customHeight="1" x14ac:dyDescent="0.25">
      <c r="A48" s="16">
        <v>45</v>
      </c>
      <c r="B48" s="66" t="s">
        <v>104</v>
      </c>
      <c r="C48" s="60" t="s">
        <v>165</v>
      </c>
      <c r="D48" s="62">
        <v>43059</v>
      </c>
      <c r="E48" s="62">
        <v>43063</v>
      </c>
      <c r="F48" s="63">
        <f t="shared" si="0"/>
        <v>4</v>
      </c>
      <c r="G48" s="17">
        <v>0</v>
      </c>
      <c r="H48" s="24"/>
      <c r="I48" s="19"/>
      <c r="J48" s="25"/>
    </row>
    <row r="49" spans="1:10" s="6" customFormat="1" ht="45.75" customHeight="1" x14ac:dyDescent="0.25">
      <c r="A49" s="16">
        <v>46</v>
      </c>
      <c r="B49" s="66" t="s">
        <v>105</v>
      </c>
      <c r="C49" s="61" t="s">
        <v>159</v>
      </c>
      <c r="D49" s="62">
        <v>43059</v>
      </c>
      <c r="E49" s="62">
        <v>43063</v>
      </c>
      <c r="F49" s="63">
        <f t="shared" si="0"/>
        <v>4</v>
      </c>
      <c r="G49" s="17">
        <v>0.5</v>
      </c>
      <c r="H49" s="24"/>
      <c r="I49" s="19"/>
      <c r="J49" s="25"/>
    </row>
    <row r="50" spans="1:10" s="6" customFormat="1" ht="36" customHeight="1" x14ac:dyDescent="0.25">
      <c r="A50" s="16">
        <v>47</v>
      </c>
      <c r="B50" s="66" t="s">
        <v>106</v>
      </c>
      <c r="C50" s="61" t="s">
        <v>159</v>
      </c>
      <c r="D50" s="62">
        <v>43059</v>
      </c>
      <c r="E50" s="62">
        <v>43063</v>
      </c>
      <c r="F50" s="63">
        <f t="shared" si="0"/>
        <v>4</v>
      </c>
      <c r="G50" s="17">
        <v>0</v>
      </c>
      <c r="H50" s="24"/>
      <c r="I50" s="19"/>
      <c r="J50" s="25"/>
    </row>
    <row r="51" spans="1:10" s="6" customFormat="1" ht="36" customHeight="1" x14ac:dyDescent="0.25">
      <c r="A51" s="16">
        <v>48</v>
      </c>
      <c r="B51" s="66" t="s">
        <v>107</v>
      </c>
      <c r="C51" s="60" t="s">
        <v>165</v>
      </c>
      <c r="D51" s="62">
        <v>43066</v>
      </c>
      <c r="E51" s="62">
        <v>43069</v>
      </c>
      <c r="F51" s="63">
        <f t="shared" si="0"/>
        <v>3</v>
      </c>
      <c r="G51" s="17">
        <v>0</v>
      </c>
      <c r="H51" s="24"/>
      <c r="I51" s="19"/>
      <c r="J51" s="25"/>
    </row>
    <row r="52" spans="1:10" s="6" customFormat="1" ht="48.75" customHeight="1" x14ac:dyDescent="0.25">
      <c r="A52" s="16">
        <v>50</v>
      </c>
      <c r="B52" s="68" t="s">
        <v>170</v>
      </c>
      <c r="C52" s="74" t="s">
        <v>162</v>
      </c>
      <c r="D52" s="71">
        <v>43059</v>
      </c>
      <c r="E52" s="71">
        <v>43084</v>
      </c>
      <c r="F52" s="63" t="s">
        <v>171</v>
      </c>
      <c r="G52" s="17" t="s">
        <v>171</v>
      </c>
      <c r="H52" s="24"/>
      <c r="I52" s="19"/>
      <c r="J52" s="25"/>
    </row>
    <row r="53" spans="1:10" s="6" customFormat="1" ht="36" customHeight="1" x14ac:dyDescent="0.25">
      <c r="A53" s="16">
        <v>51</v>
      </c>
      <c r="B53" s="66" t="s">
        <v>108</v>
      </c>
      <c r="C53" s="60" t="s">
        <v>162</v>
      </c>
      <c r="D53" s="62">
        <v>43059</v>
      </c>
      <c r="E53" s="62">
        <v>43063</v>
      </c>
      <c r="F53" s="63">
        <f t="shared" si="0"/>
        <v>4</v>
      </c>
      <c r="G53" s="17">
        <v>0.25</v>
      </c>
      <c r="H53" s="24"/>
      <c r="I53" s="19"/>
      <c r="J53" s="25"/>
    </row>
    <row r="54" spans="1:10" s="6" customFormat="1" ht="36" customHeight="1" x14ac:dyDescent="0.25">
      <c r="A54" s="16">
        <v>52</v>
      </c>
      <c r="B54" s="66" t="s">
        <v>109</v>
      </c>
      <c r="C54" s="61" t="s">
        <v>159</v>
      </c>
      <c r="D54" s="62">
        <v>43066</v>
      </c>
      <c r="E54" s="62">
        <v>43077</v>
      </c>
      <c r="F54" s="63">
        <f t="shared" si="0"/>
        <v>11</v>
      </c>
      <c r="G54" s="17">
        <v>0.5</v>
      </c>
      <c r="H54" s="24"/>
      <c r="I54" s="19"/>
      <c r="J54" s="25"/>
    </row>
    <row r="55" spans="1:10" s="6" customFormat="1" ht="36" customHeight="1" x14ac:dyDescent="0.25">
      <c r="A55" s="16">
        <v>53</v>
      </c>
      <c r="B55" s="66" t="s">
        <v>110</v>
      </c>
      <c r="C55" s="60" t="s">
        <v>162</v>
      </c>
      <c r="D55" s="62">
        <v>43066</v>
      </c>
      <c r="E55" s="62">
        <v>43077</v>
      </c>
      <c r="F55" s="63">
        <f t="shared" si="0"/>
        <v>11</v>
      </c>
      <c r="G55" s="17">
        <v>0</v>
      </c>
      <c r="H55" s="24"/>
      <c r="I55" s="19"/>
      <c r="J55" s="25"/>
    </row>
    <row r="56" spans="1:10" s="6" customFormat="1" ht="36" customHeight="1" x14ac:dyDescent="0.25">
      <c r="A56" s="16">
        <v>54</v>
      </c>
      <c r="B56" s="66" t="s">
        <v>111</v>
      </c>
      <c r="C56" s="61" t="s">
        <v>159</v>
      </c>
      <c r="D56" s="62">
        <v>43066</v>
      </c>
      <c r="E56" s="62">
        <v>43077</v>
      </c>
      <c r="F56" s="63">
        <f t="shared" si="0"/>
        <v>11</v>
      </c>
      <c r="G56" s="17">
        <v>0.5</v>
      </c>
      <c r="H56" s="24"/>
      <c r="I56" s="19"/>
      <c r="J56" s="25"/>
    </row>
    <row r="57" spans="1:10" s="6" customFormat="1" ht="36" customHeight="1" x14ac:dyDescent="0.25">
      <c r="A57" s="16">
        <v>55</v>
      </c>
      <c r="B57" s="66" t="s">
        <v>112</v>
      </c>
      <c r="C57" s="61" t="s">
        <v>159</v>
      </c>
      <c r="D57" s="62">
        <v>43066</v>
      </c>
      <c r="E57" s="62">
        <v>43077</v>
      </c>
      <c r="F57" s="63">
        <f t="shared" si="0"/>
        <v>11</v>
      </c>
      <c r="G57" s="17">
        <v>0</v>
      </c>
      <c r="H57" s="24"/>
      <c r="I57" s="19"/>
      <c r="J57" s="25"/>
    </row>
    <row r="58" spans="1:10" s="6" customFormat="1" ht="36" customHeight="1" x14ac:dyDescent="0.25">
      <c r="A58" s="16">
        <v>56</v>
      </c>
      <c r="B58" s="66" t="s">
        <v>113</v>
      </c>
      <c r="C58" s="60" t="s">
        <v>162</v>
      </c>
      <c r="D58" s="62">
        <v>43080</v>
      </c>
      <c r="E58" s="62">
        <v>43084</v>
      </c>
      <c r="F58" s="63">
        <f t="shared" si="0"/>
        <v>4</v>
      </c>
      <c r="G58" s="17">
        <v>0</v>
      </c>
      <c r="H58" s="24"/>
      <c r="I58" s="19"/>
      <c r="J58" s="25"/>
    </row>
    <row r="59" spans="1:10" s="6" customFormat="1" ht="48.75" customHeight="1" x14ac:dyDescent="0.25">
      <c r="A59" s="16">
        <v>58</v>
      </c>
      <c r="B59" s="68" t="s">
        <v>114</v>
      </c>
      <c r="C59" s="74" t="s">
        <v>164</v>
      </c>
      <c r="D59" s="71">
        <v>43045</v>
      </c>
      <c r="E59" s="71">
        <v>43069</v>
      </c>
      <c r="F59" s="63" t="s">
        <v>171</v>
      </c>
      <c r="G59" s="17" t="s">
        <v>171</v>
      </c>
      <c r="H59" s="24"/>
      <c r="I59" s="19"/>
      <c r="J59" s="25"/>
    </row>
    <row r="60" spans="1:10" s="6" customFormat="1" ht="36" customHeight="1" x14ac:dyDescent="0.25">
      <c r="A60" s="16">
        <v>59</v>
      </c>
      <c r="B60" s="66" t="s">
        <v>115</v>
      </c>
      <c r="C60" s="60" t="s">
        <v>164</v>
      </c>
      <c r="D60" s="62">
        <v>43045</v>
      </c>
      <c r="E60" s="62">
        <v>43049</v>
      </c>
      <c r="F60" s="63">
        <f t="shared" si="0"/>
        <v>4</v>
      </c>
      <c r="G60" s="17">
        <v>0</v>
      </c>
      <c r="H60" s="24"/>
      <c r="I60" s="19"/>
      <c r="J60" s="25"/>
    </row>
    <row r="61" spans="1:10" s="6" customFormat="1" ht="36" customHeight="1" x14ac:dyDescent="0.25">
      <c r="A61" s="16">
        <v>60</v>
      </c>
      <c r="B61" s="66" t="s">
        <v>116</v>
      </c>
      <c r="C61" s="61" t="s">
        <v>159</v>
      </c>
      <c r="D61" s="62">
        <v>43045</v>
      </c>
      <c r="E61" s="62">
        <v>43056</v>
      </c>
      <c r="F61" s="63">
        <f t="shared" si="0"/>
        <v>11</v>
      </c>
      <c r="G61" s="17">
        <v>0.5</v>
      </c>
      <c r="H61" s="24"/>
      <c r="I61" s="19"/>
      <c r="J61" s="25"/>
    </row>
    <row r="62" spans="1:10" s="6" customFormat="1" ht="36" customHeight="1" x14ac:dyDescent="0.25">
      <c r="A62" s="16">
        <v>61</v>
      </c>
      <c r="B62" s="66" t="s">
        <v>117</v>
      </c>
      <c r="C62" s="60" t="s">
        <v>164</v>
      </c>
      <c r="D62" s="62">
        <v>43059</v>
      </c>
      <c r="E62" s="62">
        <v>43063</v>
      </c>
      <c r="F62" s="63">
        <f t="shared" si="0"/>
        <v>4</v>
      </c>
      <c r="G62" s="17">
        <v>0</v>
      </c>
      <c r="H62" s="24"/>
      <c r="I62" s="19"/>
      <c r="J62" s="25"/>
    </row>
    <row r="63" spans="1:10" s="6" customFormat="1" ht="36" customHeight="1" x14ac:dyDescent="0.25">
      <c r="A63" s="16">
        <v>62</v>
      </c>
      <c r="B63" s="66" t="s">
        <v>118</v>
      </c>
      <c r="C63" s="61" t="s">
        <v>159</v>
      </c>
      <c r="D63" s="62">
        <v>43059</v>
      </c>
      <c r="E63" s="62">
        <v>43063</v>
      </c>
      <c r="F63" s="63">
        <f t="shared" si="0"/>
        <v>4</v>
      </c>
      <c r="G63" s="17">
        <v>0.5</v>
      </c>
      <c r="H63" s="24"/>
      <c r="I63" s="19"/>
      <c r="J63" s="25"/>
    </row>
    <row r="64" spans="1:10" s="6" customFormat="1" ht="36" customHeight="1" x14ac:dyDescent="0.25">
      <c r="A64" s="16">
        <v>63</v>
      </c>
      <c r="B64" s="66" t="s">
        <v>119</v>
      </c>
      <c r="C64" s="61" t="s">
        <v>159</v>
      </c>
      <c r="D64" s="62">
        <v>43059</v>
      </c>
      <c r="E64" s="62">
        <v>43063</v>
      </c>
      <c r="F64" s="63">
        <f t="shared" si="0"/>
        <v>4</v>
      </c>
      <c r="G64" s="17">
        <v>0</v>
      </c>
      <c r="H64" s="24"/>
      <c r="I64" s="19"/>
      <c r="J64" s="25"/>
    </row>
    <row r="65" spans="1:10" s="6" customFormat="1" ht="36" customHeight="1" x14ac:dyDescent="0.25">
      <c r="A65" s="16">
        <v>64</v>
      </c>
      <c r="B65" s="66" t="s">
        <v>120</v>
      </c>
      <c r="C65" s="60" t="s">
        <v>164</v>
      </c>
      <c r="D65" s="62">
        <v>43066</v>
      </c>
      <c r="E65" s="62">
        <v>43069</v>
      </c>
      <c r="F65" s="63">
        <f t="shared" si="0"/>
        <v>3</v>
      </c>
      <c r="G65" s="17">
        <v>0</v>
      </c>
      <c r="H65" s="24"/>
      <c r="I65" s="19"/>
      <c r="J65" s="25"/>
    </row>
    <row r="66" spans="1:10" s="6" customFormat="1" ht="36" customHeight="1" x14ac:dyDescent="0.25">
      <c r="A66" s="16">
        <v>66</v>
      </c>
      <c r="B66" s="68" t="s">
        <v>121</v>
      </c>
      <c r="C66" s="74" t="s">
        <v>163</v>
      </c>
      <c r="D66" s="71">
        <v>42892</v>
      </c>
      <c r="E66" s="71">
        <v>42903</v>
      </c>
      <c r="F66" s="63" t="s">
        <v>171</v>
      </c>
      <c r="G66" s="17" t="s">
        <v>171</v>
      </c>
      <c r="H66" s="24"/>
      <c r="I66" s="19"/>
      <c r="J66" s="25"/>
    </row>
    <row r="67" spans="1:10" s="6" customFormat="1" ht="36" customHeight="1" x14ac:dyDescent="0.25">
      <c r="A67" s="16">
        <v>67</v>
      </c>
      <c r="B67" s="66" t="s">
        <v>81</v>
      </c>
      <c r="C67" s="60" t="str">
        <f>$C$24</f>
        <v>Fucnionarios Procomer y SFE</v>
      </c>
      <c r="D67" s="73">
        <v>42892</v>
      </c>
      <c r="E67" s="73">
        <v>42924</v>
      </c>
      <c r="F67" s="63">
        <f t="shared" si="0"/>
        <v>32</v>
      </c>
      <c r="G67" s="17">
        <v>1</v>
      </c>
      <c r="H67" s="24"/>
      <c r="I67" s="19"/>
      <c r="J67" s="25"/>
    </row>
    <row r="68" spans="1:10" s="6" customFormat="1" ht="36" customHeight="1" x14ac:dyDescent="0.25">
      <c r="A68" s="16">
        <v>68</v>
      </c>
      <c r="B68" s="66" t="s">
        <v>122</v>
      </c>
      <c r="C68" s="61" t="s">
        <v>159</v>
      </c>
      <c r="D68" s="62">
        <v>42906</v>
      </c>
      <c r="E68" s="62">
        <v>42917</v>
      </c>
      <c r="F68" s="63">
        <f t="shared" si="0"/>
        <v>11</v>
      </c>
      <c r="G68" s="17">
        <v>1</v>
      </c>
      <c r="H68" s="24"/>
      <c r="I68" s="19"/>
      <c r="J68" s="25"/>
    </row>
    <row r="69" spans="1:10" s="6" customFormat="1" ht="36" customHeight="1" x14ac:dyDescent="0.25">
      <c r="A69" s="16">
        <v>69</v>
      </c>
      <c r="B69" s="66" t="s">
        <v>123</v>
      </c>
      <c r="C69" s="60" t="str">
        <f>$C$24</f>
        <v>Fucnionarios Procomer y SFE</v>
      </c>
      <c r="D69" s="62">
        <v>42920</v>
      </c>
      <c r="E69" s="62">
        <v>42931</v>
      </c>
      <c r="F69" s="63">
        <f t="shared" si="0"/>
        <v>11</v>
      </c>
      <c r="G69" s="17">
        <v>1</v>
      </c>
      <c r="H69" s="24"/>
      <c r="I69" s="19"/>
      <c r="J69" s="25"/>
    </row>
    <row r="70" spans="1:10" s="6" customFormat="1" ht="36" customHeight="1" x14ac:dyDescent="0.25">
      <c r="A70" s="16">
        <v>70</v>
      </c>
      <c r="B70" s="66" t="s">
        <v>84</v>
      </c>
      <c r="C70" s="61" t="s">
        <v>159</v>
      </c>
      <c r="D70" s="62">
        <v>42892</v>
      </c>
      <c r="E70" s="62">
        <v>42938</v>
      </c>
      <c r="F70" s="63">
        <f t="shared" si="0"/>
        <v>46</v>
      </c>
      <c r="G70" s="17">
        <v>1</v>
      </c>
      <c r="H70" s="24"/>
      <c r="I70" s="19"/>
      <c r="J70" s="25"/>
    </row>
    <row r="71" spans="1:10" s="6" customFormat="1" ht="36" customHeight="1" x14ac:dyDescent="0.25">
      <c r="A71" s="16">
        <v>71</v>
      </c>
      <c r="B71" s="66" t="s">
        <v>124</v>
      </c>
      <c r="C71" s="61" t="s">
        <v>159</v>
      </c>
      <c r="D71" s="62">
        <v>42934</v>
      </c>
      <c r="E71" s="62">
        <v>42938</v>
      </c>
      <c r="F71" s="63">
        <f t="shared" si="0"/>
        <v>4</v>
      </c>
      <c r="G71" s="17">
        <v>1</v>
      </c>
      <c r="H71" s="24"/>
      <c r="I71" s="19"/>
      <c r="J71" s="25"/>
    </row>
    <row r="72" spans="1:10" s="6" customFormat="1" ht="36" customHeight="1" x14ac:dyDescent="0.25">
      <c r="A72" s="16">
        <v>72</v>
      </c>
      <c r="B72" s="66" t="s">
        <v>125</v>
      </c>
      <c r="C72" s="60" t="str">
        <f>$C$24</f>
        <v>Fucnionarios Procomer y SFE</v>
      </c>
      <c r="D72" s="62">
        <v>42942</v>
      </c>
      <c r="E72" s="62">
        <v>42952</v>
      </c>
      <c r="F72" s="63">
        <f t="shared" si="0"/>
        <v>10</v>
      </c>
      <c r="G72" s="17">
        <v>1</v>
      </c>
      <c r="H72" s="24"/>
      <c r="I72" s="19"/>
      <c r="J72" s="25"/>
    </row>
    <row r="73" spans="1:10" s="6" customFormat="1" ht="36" customHeight="1" x14ac:dyDescent="0.25">
      <c r="A73" s="16">
        <v>74</v>
      </c>
      <c r="B73" s="68" t="s">
        <v>126</v>
      </c>
      <c r="C73" s="70" t="s">
        <v>162</v>
      </c>
      <c r="D73" s="71">
        <v>42892</v>
      </c>
      <c r="E73" s="71">
        <v>42903</v>
      </c>
      <c r="F73" s="63" t="s">
        <v>171</v>
      </c>
      <c r="G73" s="17" t="s">
        <v>171</v>
      </c>
      <c r="H73" s="24"/>
      <c r="I73" s="19"/>
      <c r="J73" s="25"/>
    </row>
    <row r="74" spans="1:10" s="6" customFormat="1" ht="36" customHeight="1" x14ac:dyDescent="0.25">
      <c r="A74" s="16">
        <v>75</v>
      </c>
      <c r="B74" s="66" t="s">
        <v>127</v>
      </c>
      <c r="C74" s="60" t="s">
        <v>162</v>
      </c>
      <c r="D74" s="73">
        <v>42892</v>
      </c>
      <c r="E74" s="73">
        <v>42903</v>
      </c>
      <c r="F74" s="63">
        <f t="shared" ref="F74:F93" si="1">E74-D74</f>
        <v>11</v>
      </c>
      <c r="G74" s="17">
        <v>1</v>
      </c>
      <c r="H74" s="24"/>
      <c r="I74" s="19"/>
      <c r="J74" s="25"/>
    </row>
    <row r="75" spans="1:10" s="6" customFormat="1" ht="36" customHeight="1" x14ac:dyDescent="0.25">
      <c r="A75" s="16">
        <v>76</v>
      </c>
      <c r="B75" s="66" t="s">
        <v>128</v>
      </c>
      <c r="C75" s="61" t="s">
        <v>159</v>
      </c>
      <c r="D75" s="62">
        <v>42906</v>
      </c>
      <c r="E75" s="62">
        <v>42917</v>
      </c>
      <c r="F75" s="63">
        <f t="shared" si="1"/>
        <v>11</v>
      </c>
      <c r="G75" s="17">
        <v>1</v>
      </c>
      <c r="H75" s="24"/>
      <c r="I75" s="19"/>
      <c r="J75" s="25"/>
    </row>
    <row r="76" spans="1:10" s="6" customFormat="1" ht="36" customHeight="1" x14ac:dyDescent="0.25">
      <c r="A76" s="16">
        <v>77</v>
      </c>
      <c r="B76" s="66" t="s">
        <v>129</v>
      </c>
      <c r="C76" s="60" t="s">
        <v>162</v>
      </c>
      <c r="D76" s="62">
        <v>42920</v>
      </c>
      <c r="E76" s="62">
        <v>42931</v>
      </c>
      <c r="F76" s="63">
        <f t="shared" si="1"/>
        <v>11</v>
      </c>
      <c r="G76" s="17">
        <v>1</v>
      </c>
      <c r="H76" s="24"/>
      <c r="I76" s="19"/>
      <c r="J76" s="25"/>
    </row>
    <row r="77" spans="1:10" s="6" customFormat="1" ht="36" customHeight="1" x14ac:dyDescent="0.25">
      <c r="A77" s="16">
        <v>78</v>
      </c>
      <c r="B77" s="66" t="s">
        <v>130</v>
      </c>
      <c r="C77" s="61" t="s">
        <v>159</v>
      </c>
      <c r="D77" s="62">
        <v>42892</v>
      </c>
      <c r="E77" s="62">
        <v>42938</v>
      </c>
      <c r="F77" s="63">
        <f t="shared" si="1"/>
        <v>46</v>
      </c>
      <c r="G77" s="17">
        <v>1</v>
      </c>
      <c r="H77" s="24"/>
      <c r="I77" s="19"/>
      <c r="J77" s="25"/>
    </row>
    <row r="78" spans="1:10" s="6" customFormat="1" ht="36" customHeight="1" x14ac:dyDescent="0.25">
      <c r="A78" s="16">
        <v>79</v>
      </c>
      <c r="B78" s="66" t="s">
        <v>131</v>
      </c>
      <c r="C78" s="61" t="s">
        <v>159</v>
      </c>
      <c r="D78" s="62">
        <v>42934</v>
      </c>
      <c r="E78" s="62">
        <v>42938</v>
      </c>
      <c r="F78" s="63">
        <f t="shared" si="1"/>
        <v>4</v>
      </c>
      <c r="G78" s="17">
        <v>1</v>
      </c>
      <c r="H78" s="24"/>
      <c r="I78" s="19"/>
      <c r="J78" s="25"/>
    </row>
    <row r="79" spans="1:10" s="6" customFormat="1" ht="36" customHeight="1" x14ac:dyDescent="0.25">
      <c r="A79" s="16">
        <v>80</v>
      </c>
      <c r="B79" s="66" t="s">
        <v>132</v>
      </c>
      <c r="C79" s="60" t="s">
        <v>162</v>
      </c>
      <c r="D79" s="62">
        <v>42942</v>
      </c>
      <c r="E79" s="62">
        <v>42952</v>
      </c>
      <c r="F79" s="63">
        <f t="shared" si="1"/>
        <v>10</v>
      </c>
      <c r="G79" s="17">
        <v>1</v>
      </c>
      <c r="H79" s="24"/>
      <c r="I79" s="19"/>
      <c r="J79" s="25"/>
    </row>
    <row r="80" spans="1:10" s="6" customFormat="1" ht="36" customHeight="1" x14ac:dyDescent="0.25">
      <c r="A80" s="16">
        <v>82</v>
      </c>
      <c r="B80" s="68" t="s">
        <v>133</v>
      </c>
      <c r="C80" s="74" t="s">
        <v>162</v>
      </c>
      <c r="D80" s="71">
        <v>43059</v>
      </c>
      <c r="E80" s="71">
        <v>43084</v>
      </c>
      <c r="F80" s="63" t="s">
        <v>171</v>
      </c>
      <c r="G80" s="17" t="s">
        <v>171</v>
      </c>
      <c r="H80" s="24"/>
      <c r="I80" s="19"/>
      <c r="J80" s="25"/>
    </row>
    <row r="81" spans="1:10" s="6" customFormat="1" ht="36" customHeight="1" x14ac:dyDescent="0.25">
      <c r="A81" s="16">
        <v>83</v>
      </c>
      <c r="B81" s="66" t="s">
        <v>127</v>
      </c>
      <c r="C81" s="60" t="s">
        <v>162</v>
      </c>
      <c r="D81" s="62">
        <v>43059</v>
      </c>
      <c r="E81" s="62">
        <v>43063</v>
      </c>
      <c r="F81" s="63">
        <f t="shared" si="1"/>
        <v>4</v>
      </c>
      <c r="G81" s="17">
        <v>0.25</v>
      </c>
      <c r="H81" s="24"/>
      <c r="I81" s="19"/>
      <c r="J81" s="25"/>
    </row>
    <row r="82" spans="1:10" s="6" customFormat="1" ht="36" customHeight="1" x14ac:dyDescent="0.25">
      <c r="A82" s="16">
        <v>84</v>
      </c>
      <c r="B82" s="66" t="s">
        <v>134</v>
      </c>
      <c r="C82" s="61" t="s">
        <v>159</v>
      </c>
      <c r="D82" s="62">
        <v>43066</v>
      </c>
      <c r="E82" s="62">
        <v>43077</v>
      </c>
      <c r="F82" s="63">
        <f t="shared" si="1"/>
        <v>11</v>
      </c>
      <c r="G82" s="17">
        <v>0.5</v>
      </c>
      <c r="H82" s="24"/>
      <c r="I82" s="19"/>
      <c r="J82" s="25"/>
    </row>
    <row r="83" spans="1:10" s="6" customFormat="1" ht="36" customHeight="1" x14ac:dyDescent="0.25">
      <c r="A83" s="16">
        <v>85</v>
      </c>
      <c r="B83" s="66" t="s">
        <v>135</v>
      </c>
      <c r="C83" s="60" t="s">
        <v>162</v>
      </c>
      <c r="D83" s="62">
        <v>43066</v>
      </c>
      <c r="E83" s="62">
        <v>43077</v>
      </c>
      <c r="F83" s="63">
        <f t="shared" si="1"/>
        <v>11</v>
      </c>
      <c r="G83" s="17">
        <v>0</v>
      </c>
      <c r="H83" s="24"/>
      <c r="I83" s="19"/>
      <c r="J83" s="25"/>
    </row>
    <row r="84" spans="1:10" s="6" customFormat="1" ht="50.25" customHeight="1" x14ac:dyDescent="0.25">
      <c r="A84" s="16">
        <v>86</v>
      </c>
      <c r="B84" s="66" t="s">
        <v>136</v>
      </c>
      <c r="C84" s="61" t="s">
        <v>159</v>
      </c>
      <c r="D84" s="62">
        <v>43066</v>
      </c>
      <c r="E84" s="62">
        <v>43077</v>
      </c>
      <c r="F84" s="63">
        <f t="shared" si="1"/>
        <v>11</v>
      </c>
      <c r="G84" s="17">
        <v>0.5</v>
      </c>
      <c r="H84" s="24"/>
      <c r="I84" s="19"/>
      <c r="J84" s="25"/>
    </row>
    <row r="85" spans="1:10" s="6" customFormat="1" ht="36" customHeight="1" x14ac:dyDescent="0.25">
      <c r="A85" s="16">
        <v>87</v>
      </c>
      <c r="B85" s="66" t="s">
        <v>137</v>
      </c>
      <c r="C85" s="61" t="s">
        <v>159</v>
      </c>
      <c r="D85" s="62">
        <v>43066</v>
      </c>
      <c r="E85" s="62">
        <v>43077</v>
      </c>
      <c r="F85" s="63">
        <f t="shared" si="1"/>
        <v>11</v>
      </c>
      <c r="G85" s="17">
        <v>0</v>
      </c>
      <c r="H85" s="24"/>
      <c r="I85" s="19"/>
      <c r="J85" s="25"/>
    </row>
    <row r="86" spans="1:10" s="6" customFormat="1" ht="36" customHeight="1" x14ac:dyDescent="0.25">
      <c r="A86" s="16">
        <v>88</v>
      </c>
      <c r="B86" s="66" t="s">
        <v>138</v>
      </c>
      <c r="C86" s="60" t="s">
        <v>162</v>
      </c>
      <c r="D86" s="62">
        <v>43080</v>
      </c>
      <c r="E86" s="62">
        <v>43084</v>
      </c>
      <c r="F86" s="63">
        <f t="shared" si="1"/>
        <v>4</v>
      </c>
      <c r="G86" s="17">
        <v>0</v>
      </c>
      <c r="H86" s="24"/>
      <c r="I86" s="19"/>
      <c r="J86" s="25"/>
    </row>
    <row r="87" spans="1:10" s="6" customFormat="1" ht="36" customHeight="1" x14ac:dyDescent="0.25">
      <c r="A87" s="16">
        <v>90</v>
      </c>
      <c r="B87" s="68" t="s">
        <v>139</v>
      </c>
      <c r="C87" s="74" t="s">
        <v>162</v>
      </c>
      <c r="D87" s="71">
        <v>43059</v>
      </c>
      <c r="E87" s="71">
        <v>43084</v>
      </c>
      <c r="F87" s="63" t="s">
        <v>171</v>
      </c>
      <c r="G87" s="17" t="s">
        <v>171</v>
      </c>
      <c r="H87" s="24"/>
      <c r="I87" s="19"/>
      <c r="J87" s="25"/>
    </row>
    <row r="88" spans="1:10" s="6" customFormat="1" ht="36" customHeight="1" x14ac:dyDescent="0.25">
      <c r="A88" s="16">
        <v>91</v>
      </c>
      <c r="B88" s="66" t="s">
        <v>172</v>
      </c>
      <c r="C88" s="60" t="s">
        <v>162</v>
      </c>
      <c r="D88" s="62">
        <v>43059</v>
      </c>
      <c r="E88" s="62">
        <v>43063</v>
      </c>
      <c r="F88" s="63">
        <f t="shared" si="1"/>
        <v>4</v>
      </c>
      <c r="G88" s="17">
        <v>0</v>
      </c>
      <c r="H88" s="24"/>
      <c r="I88" s="19"/>
      <c r="J88" s="25"/>
    </row>
    <row r="89" spans="1:10" s="6" customFormat="1" ht="36" customHeight="1" x14ac:dyDescent="0.25">
      <c r="A89" s="16">
        <v>92</v>
      </c>
      <c r="B89" s="66" t="s">
        <v>140</v>
      </c>
      <c r="C89" s="61" t="s">
        <v>159</v>
      </c>
      <c r="D89" s="62">
        <v>43066</v>
      </c>
      <c r="E89" s="62">
        <v>43077</v>
      </c>
      <c r="F89" s="63">
        <f t="shared" si="1"/>
        <v>11</v>
      </c>
      <c r="G89" s="17">
        <v>0.25</v>
      </c>
      <c r="H89" s="24"/>
      <c r="I89" s="19"/>
      <c r="J89" s="25"/>
    </row>
    <row r="90" spans="1:10" s="6" customFormat="1" ht="36" customHeight="1" x14ac:dyDescent="0.25">
      <c r="A90" s="16">
        <v>93</v>
      </c>
      <c r="B90" s="66" t="s">
        <v>141</v>
      </c>
      <c r="C90" s="60" t="s">
        <v>162</v>
      </c>
      <c r="D90" s="62">
        <v>43066</v>
      </c>
      <c r="E90" s="62">
        <v>43077</v>
      </c>
      <c r="F90" s="63">
        <f t="shared" si="1"/>
        <v>11</v>
      </c>
      <c r="G90" s="17">
        <v>0</v>
      </c>
      <c r="H90" s="24"/>
      <c r="I90" s="19"/>
      <c r="J90" s="25"/>
    </row>
    <row r="91" spans="1:10" s="6" customFormat="1" ht="36" customHeight="1" x14ac:dyDescent="0.25">
      <c r="A91" s="16">
        <v>94</v>
      </c>
      <c r="B91" s="66" t="s">
        <v>142</v>
      </c>
      <c r="C91" s="61" t="s">
        <v>159</v>
      </c>
      <c r="D91" s="62">
        <v>43066</v>
      </c>
      <c r="E91" s="62">
        <v>43077</v>
      </c>
      <c r="F91" s="63">
        <f t="shared" si="1"/>
        <v>11</v>
      </c>
      <c r="G91" s="17">
        <v>0.25</v>
      </c>
      <c r="H91" s="24"/>
      <c r="I91" s="19"/>
      <c r="J91" s="25"/>
    </row>
    <row r="92" spans="1:10" s="6" customFormat="1" ht="36" customHeight="1" x14ac:dyDescent="0.25">
      <c r="A92" s="16">
        <v>95</v>
      </c>
      <c r="B92" s="66" t="s">
        <v>143</v>
      </c>
      <c r="C92" s="61" t="s">
        <v>159</v>
      </c>
      <c r="D92" s="62">
        <v>43066</v>
      </c>
      <c r="E92" s="62">
        <v>43077</v>
      </c>
      <c r="F92" s="63">
        <f t="shared" si="1"/>
        <v>11</v>
      </c>
      <c r="G92" s="17">
        <v>0</v>
      </c>
      <c r="H92" s="24"/>
      <c r="I92" s="19"/>
      <c r="J92" s="25"/>
    </row>
    <row r="93" spans="1:10" s="6" customFormat="1" ht="36" customHeight="1" x14ac:dyDescent="0.25">
      <c r="A93" s="16">
        <v>96</v>
      </c>
      <c r="B93" s="66" t="s">
        <v>144</v>
      </c>
      <c r="C93" s="60" t="s">
        <v>162</v>
      </c>
      <c r="D93" s="62">
        <v>43080</v>
      </c>
      <c r="E93" s="62">
        <v>43084</v>
      </c>
      <c r="F93" s="63">
        <f t="shared" si="1"/>
        <v>4</v>
      </c>
      <c r="G93" s="17">
        <v>0</v>
      </c>
      <c r="H93" s="24"/>
      <c r="I93" s="19"/>
      <c r="J93" s="25"/>
    </row>
    <row r="94" spans="1:10" s="6" customFormat="1" ht="36" customHeight="1" x14ac:dyDescent="0.25">
      <c r="A94" s="16"/>
      <c r="B94" s="69"/>
      <c r="C94" s="61"/>
      <c r="D94" s="62"/>
      <c r="E94" s="62"/>
      <c r="F94" s="63"/>
      <c r="G94" s="17"/>
      <c r="H94" s="24"/>
      <c r="I94" s="19"/>
      <c r="J94" s="25"/>
    </row>
    <row r="95" spans="1:10" x14ac:dyDescent="0.25">
      <c r="J95" s="25"/>
    </row>
    <row r="97" spans="2:28" ht="27" customHeight="1" x14ac:dyDescent="0.2">
      <c r="B97" s="112" t="s">
        <v>157</v>
      </c>
      <c r="C97" s="113"/>
      <c r="D97" s="113"/>
      <c r="E97" s="113"/>
      <c r="F97" s="113"/>
      <c r="G97" s="113"/>
      <c r="H97" s="113"/>
      <c r="I97" s="113"/>
      <c r="J97" s="113"/>
      <c r="K97" s="113"/>
      <c r="L97" s="113"/>
      <c r="M97" s="113"/>
      <c r="N97" s="113"/>
      <c r="O97" s="113"/>
      <c r="P97" s="113"/>
      <c r="Q97" s="113"/>
      <c r="R97" s="113"/>
      <c r="S97" s="113"/>
      <c r="T97" s="113"/>
      <c r="U97" s="113"/>
      <c r="V97" s="113"/>
      <c r="W97" s="113"/>
      <c r="X97" s="113"/>
      <c r="Y97" s="113"/>
      <c r="Z97" s="113"/>
      <c r="AA97" s="113"/>
      <c r="AB97" s="114"/>
    </row>
    <row r="98" spans="2:28" ht="27" customHeight="1" x14ac:dyDescent="0.2">
      <c r="B98" s="115"/>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7"/>
    </row>
    <row r="99" spans="2:28" ht="27" customHeight="1" x14ac:dyDescent="0.2">
      <c r="B99" s="115"/>
      <c r="C99" s="116"/>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7"/>
    </row>
    <row r="100" spans="2:28" ht="27" customHeight="1" x14ac:dyDescent="0.2">
      <c r="B100" s="115"/>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7"/>
    </row>
    <row r="101" spans="2:28" ht="27" customHeight="1" x14ac:dyDescent="0.2">
      <c r="B101" s="115"/>
      <c r="C101" s="116"/>
      <c r="D101" s="116"/>
      <c r="E101" s="116"/>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c r="AB101" s="117"/>
    </row>
    <row r="102" spans="2:28" ht="27" customHeight="1" x14ac:dyDescent="0.2">
      <c r="B102" s="115"/>
      <c r="C102" s="116"/>
      <c r="D102" s="116"/>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7"/>
    </row>
    <row r="103" spans="2:28" ht="27" customHeight="1" x14ac:dyDescent="0.2">
      <c r="B103" s="115"/>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7"/>
    </row>
    <row r="104" spans="2:28" ht="153.75" customHeight="1" x14ac:dyDescent="0.2">
      <c r="B104" s="118"/>
      <c r="C104" s="119"/>
      <c r="D104" s="119"/>
      <c r="E104" s="119"/>
      <c r="F104" s="119"/>
      <c r="G104" s="119"/>
      <c r="H104" s="119"/>
      <c r="I104" s="119"/>
      <c r="J104" s="119"/>
      <c r="K104" s="119"/>
      <c r="L104" s="119"/>
      <c r="M104" s="119"/>
      <c r="N104" s="119"/>
      <c r="O104" s="119"/>
      <c r="P104" s="119"/>
      <c r="Q104" s="119"/>
      <c r="R104" s="119"/>
      <c r="S104" s="119"/>
      <c r="T104" s="119"/>
      <c r="U104" s="119"/>
      <c r="V104" s="119"/>
      <c r="W104" s="119"/>
      <c r="X104" s="119"/>
      <c r="Y104" s="119"/>
      <c r="Z104" s="119"/>
      <c r="AA104" s="119"/>
      <c r="AB104" s="120"/>
    </row>
  </sheetData>
  <autoFilter ref="B8:G93"/>
  <mergeCells count="2">
    <mergeCell ref="B2:J4"/>
    <mergeCell ref="B97:AB104"/>
  </mergeCells>
  <conditionalFormatting sqref="B95:J95">
    <cfRule type="expression" dxfId="3" priority="4">
      <formula>TRUE</formula>
    </cfRule>
  </conditionalFormatting>
  <conditionalFormatting sqref="G8">
    <cfRule type="cellIs" dxfId="2" priority="1" operator="between">
      <formula>0.6</formula>
      <formula>1</formula>
    </cfRule>
    <cfRule type="cellIs" dxfId="1" priority="2" operator="between">
      <formula>0.26</formula>
      <formula>0.59</formula>
    </cfRule>
    <cfRule type="cellIs" dxfId="0" priority="3" operator="between">
      <formula>0</formula>
      <formula>0.25</formula>
    </cfRule>
  </conditionalFormatting>
  <pageMargins left="0.45" right="0.45" top="0.5" bottom="0.5" header="0.3" footer="0.3"/>
  <pageSetup scale="4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5"/>
  <sheetViews>
    <sheetView tabSelected="1" zoomScale="80" zoomScaleNormal="80" workbookViewId="0">
      <selection activeCell="E5" sqref="E5"/>
    </sheetView>
  </sheetViews>
  <sheetFormatPr baseColWidth="10" defaultColWidth="12.42578125" defaultRowHeight="15.75" x14ac:dyDescent="0.2"/>
  <cols>
    <col min="1" max="1" width="12.42578125" style="27"/>
    <col min="2" max="2" width="33" style="28" customWidth="1"/>
    <col min="3" max="3" width="42.85546875" style="27" customWidth="1"/>
    <col min="4" max="4" width="33" style="27" customWidth="1"/>
    <col min="5" max="5" width="67" style="27" customWidth="1"/>
    <col min="6" max="16384" width="12.42578125" style="27"/>
  </cols>
  <sheetData>
    <row r="1" spans="2:5" x14ac:dyDescent="0.2">
      <c r="B1" s="127" t="s">
        <v>51</v>
      </c>
      <c r="C1" s="127"/>
      <c r="D1" s="127"/>
      <c r="E1" s="127"/>
    </row>
    <row r="2" spans="2:5" ht="16.5" thickBot="1" x14ac:dyDescent="0.25">
      <c r="B2" s="128"/>
      <c r="C2" s="128"/>
      <c r="D2" s="128"/>
      <c r="E2" s="128"/>
    </row>
    <row r="3" spans="2:5" ht="69" customHeight="1" thickBot="1" x14ac:dyDescent="0.25">
      <c r="B3" s="39" t="s">
        <v>18</v>
      </c>
      <c r="C3" s="38" t="s">
        <v>66</v>
      </c>
      <c r="D3" s="40" t="s">
        <v>14</v>
      </c>
      <c r="E3" s="51" t="s">
        <v>154</v>
      </c>
    </row>
    <row r="4" spans="2:5" ht="62.25" customHeight="1" thickBot="1" x14ac:dyDescent="0.25">
      <c r="B4" s="41" t="s">
        <v>15</v>
      </c>
      <c r="C4" s="34" t="s">
        <v>52</v>
      </c>
      <c r="D4" s="42" t="s">
        <v>16</v>
      </c>
      <c r="E4" s="43" t="s">
        <v>54</v>
      </c>
    </row>
    <row r="5" spans="2:5" ht="178.5" customHeight="1" x14ac:dyDescent="0.2">
      <c r="B5" s="44" t="s">
        <v>19</v>
      </c>
      <c r="C5" s="52" t="s">
        <v>151</v>
      </c>
      <c r="D5" s="42" t="s">
        <v>20</v>
      </c>
      <c r="E5" s="72" t="s">
        <v>68</v>
      </c>
    </row>
    <row r="6" spans="2:5" ht="75" customHeight="1" x14ac:dyDescent="0.2">
      <c r="B6" s="41" t="s">
        <v>21</v>
      </c>
      <c r="C6" s="132">
        <v>43046</v>
      </c>
      <c r="D6" s="42" t="s">
        <v>17</v>
      </c>
      <c r="E6" s="64">
        <f>+'II parte'!G8</f>
        <v>0.53819444444444442</v>
      </c>
    </row>
    <row r="7" spans="2:5" ht="57" customHeight="1" x14ac:dyDescent="0.2">
      <c r="B7" s="44" t="s">
        <v>42</v>
      </c>
      <c r="C7" s="45" t="s">
        <v>173</v>
      </c>
      <c r="D7" s="46" t="s">
        <v>174</v>
      </c>
      <c r="E7" s="47"/>
    </row>
    <row r="8" spans="2:5" ht="225.75" customHeight="1" x14ac:dyDescent="0.2">
      <c r="B8" s="48" t="s">
        <v>50</v>
      </c>
      <c r="C8" s="121" t="s">
        <v>177</v>
      </c>
      <c r="D8" s="129"/>
      <c r="E8" s="130"/>
    </row>
    <row r="9" spans="2:5" ht="162" customHeight="1" thickBot="1" x14ac:dyDescent="0.25">
      <c r="B9" s="49" t="s">
        <v>45</v>
      </c>
      <c r="C9" s="76" t="s">
        <v>46</v>
      </c>
      <c r="D9" s="121" t="s">
        <v>175</v>
      </c>
      <c r="E9" s="131"/>
    </row>
    <row r="10" spans="2:5" ht="96.75" customHeight="1" x14ac:dyDescent="0.2">
      <c r="B10" s="49" t="s">
        <v>47</v>
      </c>
      <c r="C10" s="121" t="s">
        <v>176</v>
      </c>
      <c r="D10" s="122"/>
      <c r="E10" s="123"/>
    </row>
    <row r="11" spans="2:5" ht="96.75" customHeight="1" x14ac:dyDescent="0.2">
      <c r="B11" s="48" t="s">
        <v>43</v>
      </c>
      <c r="C11" s="50" t="s">
        <v>152</v>
      </c>
      <c r="D11" s="122" t="s">
        <v>49</v>
      </c>
      <c r="E11" s="123"/>
    </row>
    <row r="12" spans="2:5" ht="81" customHeight="1" thickBot="1" x14ac:dyDescent="0.25">
      <c r="B12" s="49" t="s">
        <v>44</v>
      </c>
      <c r="C12" s="50" t="s">
        <v>153</v>
      </c>
      <c r="D12" s="122" t="s">
        <v>48</v>
      </c>
      <c r="E12" s="123"/>
    </row>
    <row r="13" spans="2:5" ht="42" customHeight="1" thickBot="1" x14ac:dyDescent="0.25">
      <c r="B13" s="124" t="s">
        <v>58</v>
      </c>
      <c r="C13" s="125"/>
      <c r="D13" s="125"/>
      <c r="E13" s="126"/>
    </row>
    <row r="14" spans="2:5" ht="69.95" customHeight="1" x14ac:dyDescent="0.2"/>
    <row r="15" spans="2:5" ht="33" customHeight="1" x14ac:dyDescent="0.2"/>
  </sheetData>
  <mergeCells count="7">
    <mergeCell ref="C10:E10"/>
    <mergeCell ref="B13:E13"/>
    <mergeCell ref="B1:E2"/>
    <mergeCell ref="D11:E11"/>
    <mergeCell ref="D12:E12"/>
    <mergeCell ref="C8:E8"/>
    <mergeCell ref="D9:E9"/>
  </mergeCells>
  <pageMargins left="0.75" right="0.75" top="1" bottom="1" header="0.5" footer="0.5"/>
  <pageSetup scale="61" orientation="portrait" horizontalDpi="1200" verticalDpi="1200" r:id="rId1"/>
  <colBreaks count="1" manualBreakCount="1">
    <brk id="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2f38743d-7ead-4d55-8510-61976b198cf4">R62ZDQXMWFKE-17-6149</_dlc_DocId>
    <_dlc_DocIdUrl xmlns="2f38743d-7ead-4d55-8510-61976b198cf4">
      <Url>http://intranet.procomer.go.cr/dpl/_layouts/15/DocIdRedir.aspx?ID=R62ZDQXMWFKE-17-6149</Url>
      <Description>R62ZDQXMWFKE-17-6149</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o" ma:contentTypeID="0x01010027F33CA9658A44449FB222915B6DC301" ma:contentTypeVersion="2" ma:contentTypeDescription="Crear nuevo documento." ma:contentTypeScope="" ma:versionID="8b63b994b35632e93e9c30fdc74ecf2b">
  <xsd:schema xmlns:xsd="http://www.w3.org/2001/XMLSchema" xmlns:xs="http://www.w3.org/2001/XMLSchema" xmlns:p="http://schemas.microsoft.com/office/2006/metadata/properties" xmlns:ns2="2f38743d-7ead-4d55-8510-61976b198cf4" xmlns:ns3="c49d1d8b-1e82-40d7-809d-7cea2ddcd9c3" targetNamespace="http://schemas.microsoft.com/office/2006/metadata/properties" ma:root="true" ma:fieldsID="0f127077b65340fc4f6b14f730ddfe9a" ns2:_="" ns3:_="">
    <xsd:import namespace="2f38743d-7ead-4d55-8510-61976b198cf4"/>
    <xsd:import namespace="c49d1d8b-1e82-40d7-809d-7cea2ddcd9c3"/>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38743d-7ead-4d55-8510-61976b198cf4"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49d1d8b-1e82-40d7-809d-7cea2ddcd9c3" elementFormDefault="qualified">
    <xsd:import namespace="http://schemas.microsoft.com/office/2006/documentManagement/types"/>
    <xsd:import namespace="http://schemas.microsoft.com/office/infopath/2007/PartnerControls"/>
    <xsd:element name="SharedWithUsers" ma:index="1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BEBCE6-0D82-4CF6-AA03-5787D3F510FE}"/>
</file>

<file path=customXml/itemProps2.xml><?xml version="1.0" encoding="utf-8"?>
<ds:datastoreItem xmlns:ds="http://schemas.openxmlformats.org/officeDocument/2006/customXml" ds:itemID="{8039F66C-ABEF-4C40-B71F-83BB8B634E24}"/>
</file>

<file path=customXml/itemProps3.xml><?xml version="1.0" encoding="utf-8"?>
<ds:datastoreItem xmlns:ds="http://schemas.openxmlformats.org/officeDocument/2006/customXml" ds:itemID="{A7861D0F-B0C8-4294-9CA4-EF5ADD5F82A0}"/>
</file>

<file path=customXml/itemProps4.xml><?xml version="1.0" encoding="utf-8"?>
<ds:datastoreItem xmlns:ds="http://schemas.openxmlformats.org/officeDocument/2006/customXml" ds:itemID="{95EE7C7B-4447-40C2-BB5C-5D654C3664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Informacion del Trámite</vt:lpstr>
      <vt:lpstr>I parte</vt:lpstr>
      <vt:lpstr>II parte</vt:lpstr>
      <vt:lpstr>V Seguimiento IV TRIM</vt:lpstr>
    </vt:vector>
  </TitlesOfParts>
  <Company>Ministerio de Economía, Industria y Comercio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jquesada</dc:creator>
  <cp:lastModifiedBy>Norman Aguilar Víquez</cp:lastModifiedBy>
  <cp:lastPrinted>2015-11-30T18:31:35Z</cp:lastPrinted>
  <dcterms:created xsi:type="dcterms:W3CDTF">2010-11-15T21:21:09Z</dcterms:created>
  <dcterms:modified xsi:type="dcterms:W3CDTF">2017-11-07T14:33:23Z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0x01010027F33CA9658A44449FB222915B6DC301</vt:lpwstr>
  </property>
  <property fmtid="{D5CDD505-2E9C-101B-9397-08002B2CF9AE}" pid="3" name="_dlc_DocIdItemGuid">
    <vt:lpwstr>175fee5d-70a1-45b7-b542-fe3803486d93</vt:lpwstr>
  </property>
</Properties>
</file>